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mptaifr\iacdoc\h2.01\fr\obd\editions\"/>
    </mc:Choice>
  </mc:AlternateContent>
  <bookViews>
    <workbookView xWindow="-30" yWindow="3420" windowWidth="24795" windowHeight="7290"/>
  </bookViews>
  <sheets>
    <sheet name="Op pluriannuelles - Exécution 2" sheetId="1" r:id="rId1"/>
    <sheet name="Donnees" sheetId="2" r:id="rId2"/>
  </sheets>
  <definedNames>
    <definedName name="_xlnm.Print_Area" localSheetId="0">'Op pluriannuelles - Exécution 2'!$B$1:$G$46</definedName>
  </definedNames>
  <calcPr calcId="152511"/>
  <pivotCaches>
    <pivotCache cacheId="279" r:id="rId3"/>
  </pivotCaches>
</workbook>
</file>

<file path=xl/calcChain.xml><?xml version="1.0" encoding="utf-8"?>
<calcChain xmlns="http://schemas.openxmlformats.org/spreadsheetml/2006/main">
  <c r="F4" i="2" l="1"/>
  <c r="G1" i="1" l="1"/>
  <c r="E3" i="2" l="1"/>
  <c r="C3" i="2"/>
  <c r="B3" i="2"/>
  <c r="E2" i="2"/>
  <c r="C2" i="2"/>
  <c r="B2" i="2"/>
  <c r="C1" i="2"/>
  <c r="B1" i="2"/>
  <c r="E1" i="2"/>
  <c r="D4" i="2"/>
  <c r="B4" i="2"/>
  <c r="G11" i="1" l="1"/>
  <c r="E11" i="1"/>
  <c r="F11" i="1"/>
  <c r="G10" i="1"/>
  <c r="B2" i="1"/>
</calcChain>
</file>

<file path=xl/sharedStrings.xml><?xml version="1.0" encoding="utf-8"?>
<sst xmlns="http://schemas.openxmlformats.org/spreadsheetml/2006/main" count="375" uniqueCount="126">
  <si>
    <t>CGR0</t>
  </si>
  <si>
    <t>CGR1</t>
  </si>
  <si>
    <t>CGR2</t>
  </si>
  <si>
    <t>CGR3</t>
  </si>
  <si>
    <t>CGR4</t>
  </si>
  <si>
    <t>CGR5</t>
  </si>
  <si>
    <t>MNT1</t>
  </si>
  <si>
    <t>MNT2</t>
  </si>
  <si>
    <t>MNT3</t>
  </si>
  <si>
    <t>POUR INFORMATION DE L'ORGANE DELIBERANT</t>
  </si>
  <si>
    <t>Total</t>
  </si>
  <si>
    <t xml:space="preserve"> </t>
  </si>
  <si>
    <t>Opérations</t>
  </si>
  <si>
    <t>Nature</t>
  </si>
  <si>
    <t>Prévision</t>
  </si>
  <si>
    <t>POSTE1</t>
  </si>
  <si>
    <t>POSTE2</t>
  </si>
  <si>
    <t>POSTE3</t>
  </si>
  <si>
    <t>POSTE4</t>
  </si>
  <si>
    <t>POSTE5</t>
  </si>
  <si>
    <t>Somme de MNT1</t>
  </si>
  <si>
    <t>Somme de MNT2</t>
  </si>
  <si>
    <t>Somme de MNT3</t>
  </si>
  <si>
    <t>POSTE0</t>
  </si>
  <si>
    <t>Opérations pluriannuelles par nature - exécution</t>
  </si>
  <si>
    <t>Exécution</t>
  </si>
  <si>
    <t>(11)</t>
  </si>
  <si>
    <t>(12)</t>
  </si>
  <si>
    <t>(13)</t>
  </si>
  <si>
    <t>(14) = (11) - (12) - (13)</t>
  </si>
  <si>
    <t>ETS</t>
  </si>
  <si>
    <t>LIBELLE ETS</t>
  </si>
  <si>
    <t>N° JOB</t>
  </si>
  <si>
    <t>UTILISATEUR</t>
  </si>
  <si>
    <t>DATE JOB</t>
  </si>
  <si>
    <t>ANNEE N</t>
  </si>
  <si>
    <t>CGR</t>
  </si>
  <si>
    <t>LIBELLE CGR</t>
  </si>
  <si>
    <t>CHEMIN CGR</t>
  </si>
  <si>
    <t>POSTE</t>
  </si>
  <si>
    <t>LIBELLE POSTE</t>
  </si>
  <si>
    <t>CHEMIN POSTE</t>
  </si>
  <si>
    <t>LIBELLEPOS0</t>
  </si>
  <si>
    <t>LIBELLEPOS1</t>
  </si>
  <si>
    <t>LIBELLEPOS2</t>
  </si>
  <si>
    <t>LIBELLEPOS3</t>
  </si>
  <si>
    <t>LIBELLEPOS4</t>
  </si>
  <si>
    <t>LIBELLEPOS5</t>
  </si>
  <si>
    <t>LIBELLECGR0</t>
  </si>
  <si>
    <t>LIBELLECGR1</t>
  </si>
  <si>
    <t>LIBELLECGR2</t>
  </si>
  <si>
    <t>LIBELLECGR3</t>
  </si>
  <si>
    <t>LIBELLECGR4</t>
  </si>
  <si>
    <t>LIBELLECGR5</t>
  </si>
  <si>
    <t>CGR0+LIB0</t>
  </si>
  <si>
    <t>CGR1+LIB1</t>
  </si>
  <si>
    <t>CGR2+LIB2</t>
  </si>
  <si>
    <t>CGR4+LIB4</t>
  </si>
  <si>
    <t>CGR5+LIB5</t>
  </si>
  <si>
    <t>CGR3+LIB3</t>
  </si>
  <si>
    <t>MNT4</t>
  </si>
  <si>
    <t>MNT5</t>
  </si>
  <si>
    <t>Somme de MNT5</t>
  </si>
  <si>
    <t>Etablissement :</t>
  </si>
  <si>
    <t>Année de l'exercice :</t>
  </si>
  <si>
    <t>CGR :</t>
  </si>
  <si>
    <t>Chemin :</t>
  </si>
  <si>
    <t>Poste :</t>
  </si>
  <si>
    <t>Job :</t>
  </si>
  <si>
    <t>Utilisateur :</t>
  </si>
  <si>
    <t>Date :</t>
  </si>
  <si>
    <t>B - Exécution des ressources (obligatoire)</t>
  </si>
  <si>
    <t>Financement de l'opération</t>
  </si>
  <si>
    <t>CENTRE</t>
  </si>
  <si>
    <t>Centre</t>
  </si>
  <si>
    <t>CENTRE - Centre</t>
  </si>
  <si>
    <t>S2010</t>
  </si>
  <si>
    <t>Secteur 2010</t>
  </si>
  <si>
    <t>S2010 - Secteur 2010</t>
  </si>
  <si>
    <t>ACT1</t>
  </si>
  <si>
    <t>Activité 1</t>
  </si>
  <si>
    <t>ACT1 - Activité 1</t>
  </si>
  <si>
    <t>-</t>
  </si>
  <si>
    <t>R</t>
  </si>
  <si>
    <t>Recettes</t>
  </si>
  <si>
    <t>2ETAT</t>
  </si>
  <si>
    <t>Financement Etat</t>
  </si>
  <si>
    <t>SUE</t>
  </si>
  <si>
    <t>Subventions</t>
  </si>
  <si>
    <t>IND</t>
  </si>
  <si>
    <t>Qualiac développement</t>
  </si>
  <si>
    <t>299090</t>
  </si>
  <si>
    <t>PR</t>
  </si>
  <si>
    <t>01/12/2015</t>
  </si>
  <si>
    <t>DAT</t>
  </si>
  <si>
    <t>FI1</t>
  </si>
  <si>
    <t>ACT1    IMPORT</t>
  </si>
  <si>
    <t>Import</t>
  </si>
  <si>
    <t>ACT1    IMPORT - Import</t>
  </si>
  <si>
    <t>RSF</t>
  </si>
  <si>
    <t>Ressources fiscales</t>
  </si>
  <si>
    <t>3COLL</t>
  </si>
  <si>
    <t>Autres Fin. publics</t>
  </si>
  <si>
    <t>ASE</t>
  </si>
  <si>
    <t>Autres subvent.</t>
  </si>
  <si>
    <t>4AUTR</t>
  </si>
  <si>
    <t>Autres financements</t>
  </si>
  <si>
    <t>AUP</t>
  </si>
  <si>
    <t>Autres produits</t>
  </si>
  <si>
    <t>ACT1    PROD</t>
  </si>
  <si>
    <t>Produit</t>
  </si>
  <si>
    <t>ACT1    PROD - Produit</t>
  </si>
  <si>
    <t>FAE</t>
  </si>
  <si>
    <t>Financement</t>
  </si>
  <si>
    <t>FAA</t>
  </si>
  <si>
    <t>AUR</t>
  </si>
  <si>
    <t>Autres ressources</t>
  </si>
  <si>
    <t>Total ACT1 - Activité 1</t>
  </si>
  <si>
    <t>Total S2010 - Secteur 2010</t>
  </si>
  <si>
    <t>Somme Financement Etat</t>
  </si>
  <si>
    <t>Somme Autres Fin. publics</t>
  </si>
  <si>
    <t>Somme Autres financements</t>
  </si>
  <si>
    <t>ACT2</t>
  </si>
  <si>
    <t>Activité 2</t>
  </si>
  <si>
    <t>ACT2 - Activité 2</t>
  </si>
  <si>
    <t>Total ACT2 - Activité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</si>
</sst>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/>
    <xf numFmtId="49" fontId="0" fillId="0" borderId="0" xfId="0" applyNumberFormat="1"/>
    <xf numFmtId="4" fontId="0" fillId="0" borderId="0" xfId="0" applyNumberFormat="1"/>
    <xf numFmtId="49" fontId="1" fillId="0" borderId="0" xfId="0" applyNumberFormat="1" applyFont="1" applyProtection="1">
      <protection hidden="1"/>
    </xf>
    <xf numFmtId="0" fontId="0" fillId="0" borderId="0" xfId="0" applyFont="1"/>
    <xf numFmtId="0" fontId="0" fillId="0" borderId="0" xfId="0" applyFont="1" applyBorder="1"/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0" borderId="6" xfId="0" quotePrefix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5" fillId="0" borderId="4" xfId="0" applyFont="1" applyBorder="1"/>
    <xf numFmtId="0" fontId="5" fillId="0" borderId="0" xfId="0" applyFont="1" applyBorder="1"/>
    <xf numFmtId="0" fontId="5" fillId="0" borderId="5" xfId="0" applyFont="1" applyBorder="1"/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4" fontId="6" fillId="3" borderId="11" xfId="0" applyNumberFormat="1" applyFont="1" applyFill="1" applyBorder="1" applyAlignment="1">
      <alignment vertical="center"/>
    </xf>
    <xf numFmtId="4" fontId="6" fillId="3" borderId="12" xfId="0" applyNumberFormat="1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NumberFormat="1"/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13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4" fontId="5" fillId="0" borderId="0" xfId="0" applyNumberFormat="1" applyFont="1" applyBorder="1"/>
    <xf numFmtId="4" fontId="5" fillId="0" borderId="5" xfId="0" applyNumberFormat="1" applyFont="1" applyBorder="1"/>
    <xf numFmtId="0" fontId="5" fillId="0" borderId="4" xfId="0" applyFont="1" applyBorder="1" applyAlignment="1">
      <alignment horizontal="left" indent="1"/>
    </xf>
    <xf numFmtId="0" fontId="5" fillId="0" borderId="0" xfId="0" applyFont="1" applyBorder="1" applyAlignment="1">
      <alignment horizontal="left"/>
    </xf>
  </cellXfs>
  <cellStyles count="1">
    <cellStyle name="Normal" xfId="0" builtinId="0"/>
  </cellStyles>
  <dxfs count="233"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left style="medium">
          <color indexed="64"/>
        </left>
        <right style="medium">
          <color indexed="64"/>
        </right>
      </border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alignment horizontal="right" readingOrder="0"/>
    </dxf>
    <dxf>
      <protection locked="0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alignment horizontal="center" readingOrder="0"/>
    </dxf>
    <dxf>
      <numFmt numFmtId="4" formatCode="#,##0.00"/>
    </dxf>
    <dxf>
      <numFmt numFmtId="4" formatCode="#,##0.00"/>
    </dxf>
    <dxf>
      <numFmt numFmtId="4" formatCode="#,##0.0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left style="medium">
          <color indexed="64"/>
        </left>
      </border>
    </dxf>
    <dxf>
      <numFmt numFmtId="4" formatCode="#,##0.00"/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left style="medium">
          <color indexed="64"/>
        </left>
        <right style="medium">
          <color indexed="64"/>
        </right>
      </border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alignment horizontal="right" readingOrder="0"/>
    </dxf>
    <dxf>
      <protection locked="0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alignment horizontal="center" readingOrder="0"/>
    </dxf>
    <dxf>
      <numFmt numFmtId="4" formatCode="#,##0.00"/>
    </dxf>
    <dxf>
      <numFmt numFmtId="4" formatCode="#,##0.00"/>
    </dxf>
    <dxf>
      <numFmt numFmtId="4" formatCode="#,##0.0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left style="medium">
          <color indexed="64"/>
        </left>
      </border>
    </dxf>
    <dxf>
      <numFmt numFmtId="4" formatCode="#,##0.00"/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left style="medium">
          <color indexed="64"/>
        </left>
        <right style="medium">
          <color indexed="64"/>
        </right>
      </border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alignment horizontal="right" readingOrder="0"/>
    </dxf>
    <dxf>
      <protection locked="0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alignment horizontal="center" readingOrder="0"/>
    </dxf>
    <dxf>
      <numFmt numFmtId="4" formatCode="#,##0.00"/>
    </dxf>
    <dxf>
      <numFmt numFmtId="4" formatCode="#,##0.00"/>
    </dxf>
    <dxf>
      <numFmt numFmtId="4" formatCode="#,##0.0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left style="medium">
          <color indexed="64"/>
        </left>
      </border>
    </dxf>
    <dxf>
      <numFmt numFmtId="4" formatCode="#,##0.00"/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left style="medium">
          <color indexed="64"/>
        </left>
        <right style="medium">
          <color indexed="64"/>
        </right>
      </border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alignment horizontal="right" readingOrder="0"/>
    </dxf>
    <dxf>
      <protection locked="0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alignment horizontal="center" readingOrder="0"/>
    </dxf>
    <dxf>
      <numFmt numFmtId="4" formatCode="#,##0.00"/>
    </dxf>
    <dxf>
      <numFmt numFmtId="4" formatCode="#,##0.00"/>
    </dxf>
    <dxf>
      <numFmt numFmtId="4" formatCode="#,##0.0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left style="medium">
          <color indexed="64"/>
        </left>
      </border>
    </dxf>
    <dxf>
      <numFmt numFmtId="4" formatCode="#,##0.00"/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numFmt numFmtId="4" formatCode="#,##0.00"/>
    </dxf>
    <dxf>
      <border>
        <left style="medium">
          <color indexed="64"/>
        </left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numFmt numFmtId="4" formatCode="#,##0.00"/>
    </dxf>
    <dxf>
      <numFmt numFmtId="4" formatCode="#,##0.00"/>
    </dxf>
    <dxf>
      <numFmt numFmtId="4" formatCode="#,##0.00"/>
    </dxf>
    <dxf>
      <alignment horizontal="center" readingOrder="0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protection locked="0"/>
    </dxf>
    <dxf>
      <alignment horizontal="right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border>
        <left style="medium">
          <color indexed="64"/>
        </left>
        <right style="medium">
          <color indexed="64"/>
        </right>
      </border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top style="thin">
          <color theme="4" tint="0.79998168889431442"/>
        </top>
        <bottom style="thin">
          <color theme="4" tint="0.79998168889431442"/>
        </bottom>
      </border>
    </dxf>
    <dxf>
      <border>
        <top style="thin">
          <color theme="4" tint="0.79998168889431442"/>
        </top>
        <bottom style="thin">
          <color theme="4" tint="0.79998168889431442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/>
      </border>
    </dxf>
    <dxf>
      <font>
        <color theme="0"/>
      </font>
      <fill>
        <patternFill patternType="solid">
          <fgColor theme="4" tint="0.39997558519241921"/>
          <bgColor theme="4" tint="0.39997558519241921"/>
        </patternFill>
      </fill>
      <border>
        <bottom/>
        <horizontal/>
      </border>
    </dxf>
    <dxf>
      <border>
        <bottom style="thin">
          <color theme="4" tint="0.59999389629810485"/>
        </bottom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0"/>
      </font>
      <fill>
        <patternFill patternType="solid">
          <fgColor theme="4" tint="0.39997558519241921"/>
          <bgColor theme="4" tint="0.39997558519241921"/>
        </patternFill>
      </fill>
    </dxf>
    <dxf>
      <font>
        <b/>
        <color theme="0"/>
      </font>
    </dxf>
    <dxf>
      <border>
        <left style="thin">
          <color theme="4" tint="-0.249977111117893"/>
        </left>
        <right style="thin">
          <color theme="4" tint="-0.249977111117893"/>
        </right>
      </border>
    </dxf>
    <dxf>
      <border>
        <top/>
        <bottom/>
        <horizontal/>
      </border>
    </dxf>
    <dxf>
      <font>
        <b/>
        <color theme="1"/>
      </font>
      <border>
        <top style="double">
          <color theme="4" tint="-0.249977111117893"/>
        </top>
      </border>
    </dxf>
    <dxf>
      <font>
        <color theme="0"/>
      </font>
      <fill>
        <patternFill patternType="solid">
          <fgColor theme="4" tint="-0.249977111117893"/>
          <bgColor theme="4" tint="-0.249977111117893"/>
        </patternFill>
      </fill>
      <border>
        <horizontal/>
      </border>
    </dxf>
    <dxf>
      <font>
        <color theme="1"/>
      </font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ableStyleMedium9" defaultPivotStyle="PivotStyleLight16">
    <tableStyle name="PivotStyleMedium2 2" table="0" count="13">
      <tableStyleElement type="wholeTable" dxfId="232"/>
      <tableStyleElement type="headerRow" dxfId="231"/>
      <tableStyleElement type="totalRow" dxfId="230"/>
      <tableStyleElement type="firstRowStripe" dxfId="229"/>
      <tableStyleElement type="firstColumnStripe" dxfId="228"/>
      <tableStyleElement type="firstHeaderCell" dxfId="227"/>
      <tableStyleElement type="firstSubtotalRow" dxfId="226"/>
      <tableStyleElement type="secondSubtotalRow" dxfId="225"/>
      <tableStyleElement type="firstColumnSubheading" dxfId="224"/>
      <tableStyleElement type="firstRowSubheading" dxfId="223"/>
      <tableStyleElement type="secondRowSubheading" dxfId="222"/>
      <tableStyleElement type="pageFieldLabels" dxfId="221"/>
      <tableStyleElement type="pageFieldValues" dxfId="2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pascal robert" refreshedDate="42339.688603703704" createdVersion="3" refreshedVersion="5" minRefreshableVersion="3" recordCount="26">
  <cacheSource type="worksheet">
    <worksheetSource ref="A5:AI999992" sheet="Donnees"/>
  </cacheSource>
  <cacheFields count="35">
    <cacheField name="CGR0" numFmtId="0">
      <sharedItems containsBlank="1"/>
    </cacheField>
    <cacheField name="LIBELLECGR0" numFmtId="0">
      <sharedItems containsBlank="1"/>
    </cacheField>
    <cacheField name="CGR0+LIB0" numFmtId="0">
      <sharedItems containsBlank="1"/>
    </cacheField>
    <cacheField name="CGR1" numFmtId="0">
      <sharedItems containsBlank="1"/>
    </cacheField>
    <cacheField name="LIBELLECGR1" numFmtId="0">
      <sharedItems containsBlank="1"/>
    </cacheField>
    <cacheField name="CGR1+LIB1" numFmtId="0">
      <sharedItems containsBlank="1" count="3">
        <s v="S2010 - Secteur 2010"/>
        <m/>
        <s v="x" u="1"/>
      </sharedItems>
    </cacheField>
    <cacheField name="CGR2" numFmtId="0">
      <sharedItems containsBlank="1"/>
    </cacheField>
    <cacheField name="LIBELLECGR2" numFmtId="0">
      <sharedItems containsBlank="1"/>
    </cacheField>
    <cacheField name="CGR2+LIB2" numFmtId="0">
      <sharedItems containsBlank="1" count="4">
        <s v="ACT1 - Activité 1"/>
        <s v="ACT2 - Activité 2"/>
        <m/>
        <s v="xx" u="1"/>
      </sharedItems>
    </cacheField>
    <cacheField name="CGR3" numFmtId="0">
      <sharedItems containsBlank="1"/>
    </cacheField>
    <cacheField name="LIBELLECGR3" numFmtId="0">
      <sharedItems containsBlank="1"/>
    </cacheField>
    <cacheField name="CGR3+LIB3" numFmtId="0">
      <sharedItems containsBlank="1"/>
    </cacheField>
    <cacheField name="CGR4" numFmtId="0">
      <sharedItems containsNonDate="0" containsString="0" containsBlank="1"/>
    </cacheField>
    <cacheField name="LIBELLECGR4" numFmtId="0">
      <sharedItems containsNonDate="0" containsString="0" containsBlank="1"/>
    </cacheField>
    <cacheField name="CGR4+LIB4" numFmtId="0">
      <sharedItems containsBlank="1"/>
    </cacheField>
    <cacheField name="CGR5" numFmtId="0">
      <sharedItems containsNonDate="0" containsString="0" containsBlank="1"/>
    </cacheField>
    <cacheField name="LIBELLECGR5" numFmtId="0">
      <sharedItems containsNonDate="0" containsString="0" containsBlank="1"/>
    </cacheField>
    <cacheField name="CGR5+LIB5" numFmtId="0">
      <sharedItems containsBlank="1"/>
    </cacheField>
    <cacheField name="POSTE0" numFmtId="0">
      <sharedItems containsBlank="1"/>
    </cacheField>
    <cacheField name="LIBELLEPOS0" numFmtId="0">
      <sharedItems containsBlank="1"/>
    </cacheField>
    <cacheField name="POSTE1" numFmtId="0">
      <sharedItems containsBlank="1"/>
    </cacheField>
    <cacheField name="LIBELLEPOS1" numFmtId="0">
      <sharedItems containsBlank="1" count="5">
        <s v="Financement Etat"/>
        <s v="Autres Fin. publics"/>
        <s v="Autres financements"/>
        <m/>
        <s v="x" u="1"/>
      </sharedItems>
    </cacheField>
    <cacheField name="POSTE2" numFmtId="0">
      <sharedItems containsBlank="1"/>
    </cacheField>
    <cacheField name="LIBELLEPOS2" numFmtId="0">
      <sharedItems containsBlank="1"/>
    </cacheField>
    <cacheField name="POSTE3" numFmtId="0">
      <sharedItems containsNonDate="0" containsString="0" containsBlank="1"/>
    </cacheField>
    <cacheField name="LIBELLEPOS3" numFmtId="0">
      <sharedItems containsNonDate="0" containsString="0" containsBlank="1"/>
    </cacheField>
    <cacheField name="POSTE4" numFmtId="0">
      <sharedItems containsNonDate="0" containsString="0" containsBlank="1"/>
    </cacheField>
    <cacheField name="LIBELLEPOS4" numFmtId="0">
      <sharedItems containsNonDate="0" containsString="0" containsBlank="1"/>
    </cacheField>
    <cacheField name="POSTE5" numFmtId="0">
      <sharedItems containsNonDate="0" containsString="0" containsBlank="1"/>
    </cacheField>
    <cacheField name="LIBELLEPOS5" numFmtId="0">
      <sharedItems containsNonDate="0" containsString="0" containsBlank="1"/>
    </cacheField>
    <cacheField name="MNT1" numFmtId="0">
      <sharedItems containsString="0" containsBlank="1" containsNumber="1" containsInteger="1" minValue="480000" maxValue="25160000"/>
    </cacheField>
    <cacheField name="MNT2" numFmtId="0">
      <sharedItems containsString="0" containsBlank="1" containsNumber="1" containsInteger="1" minValue="120000" maxValue="10080000"/>
    </cacheField>
    <cacheField name="MNT3" numFmtId="0">
      <sharedItems containsString="0" containsBlank="1" containsNumber="1" containsInteger="1" minValue="280000" maxValue="12080000"/>
    </cacheField>
    <cacheField name="MNT4" numFmtId="0">
      <sharedItems containsString="0" containsBlank="1" containsNumber="1" containsInteger="1" minValue="0" maxValue="0"/>
    </cacheField>
    <cacheField name="MNT5" numFmtId="0">
      <sharedItems containsString="0" containsBlank="1" containsNumber="1" containsInteger="1" minValue="-130000" maxValue="5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"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R"/>
    <s v="Recettes"/>
    <s v="2ETAT"/>
    <x v="0"/>
    <s v="SUE"/>
    <s v="Subventions"/>
    <m/>
    <m/>
    <m/>
    <m/>
    <m/>
    <m/>
    <n v="24160000"/>
    <n v="9080000"/>
    <n v="12080000"/>
    <n v="0"/>
    <n v="3000000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R"/>
    <s v="Recettes"/>
    <s v="2ETAT"/>
    <x v="0"/>
    <s v="RSF"/>
    <s v="Ressources fiscales"/>
    <m/>
    <m/>
    <m/>
    <m/>
    <m/>
    <m/>
    <n v="890000"/>
    <n v="350000"/>
    <n v="520000"/>
    <n v="0"/>
    <n v="20000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R"/>
    <s v="Recettes"/>
    <s v="3COLL"/>
    <x v="1"/>
    <s v="ASE"/>
    <s v="Autres subvent."/>
    <m/>
    <m/>
    <m/>
    <m/>
    <m/>
    <m/>
    <n v="4700000"/>
    <n v="1880000"/>
    <n v="2520000"/>
    <n v="0"/>
    <n v="300000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R"/>
    <s v="Recettes"/>
    <s v="4AUTR"/>
    <x v="2"/>
    <s v="AUP"/>
    <s v="Autres produits"/>
    <m/>
    <m/>
    <m/>
    <m/>
    <m/>
    <m/>
    <n v="2830000"/>
    <n v="1410000"/>
    <n v="1220000"/>
    <n v="0"/>
    <n v="200000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R"/>
    <s v="Recettes"/>
    <s v="2ETAT"/>
    <x v="0"/>
    <s v="FAE"/>
    <s v="Financement"/>
    <m/>
    <m/>
    <m/>
    <m/>
    <m/>
    <m/>
    <n v="480000"/>
    <n v="120000"/>
    <n v="280000"/>
    <n v="0"/>
    <n v="80000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R"/>
    <s v="Recettes"/>
    <s v="3COLL"/>
    <x v="1"/>
    <s v="FAA"/>
    <s v="Autres financements"/>
    <m/>
    <m/>
    <m/>
    <m/>
    <m/>
    <m/>
    <n v="960000"/>
    <n v="560000"/>
    <n v="300000"/>
    <n v="0"/>
    <n v="100000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R"/>
    <s v="Recettes"/>
    <s v="4AUTR"/>
    <x v="2"/>
    <s v="AUR"/>
    <s v="Autres ressources"/>
    <m/>
    <m/>
    <m/>
    <m/>
    <m/>
    <m/>
    <n v="3200000"/>
    <n v="1500000"/>
    <n v="1400000"/>
    <n v="0"/>
    <n v="3000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R"/>
    <s v="Recettes"/>
    <s v="2ETAT"/>
    <x v="0"/>
    <s v="SUE"/>
    <s v="Subventions"/>
    <m/>
    <m/>
    <m/>
    <m/>
    <m/>
    <m/>
    <n v="25160000"/>
    <n v="10080000"/>
    <n v="10080000"/>
    <n v="0"/>
    <n v="50000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R"/>
    <s v="Recettes"/>
    <s v="2ETAT"/>
    <x v="0"/>
    <s v="RSF"/>
    <s v="Ressources fiscales"/>
    <m/>
    <m/>
    <m/>
    <m/>
    <m/>
    <m/>
    <n v="880000"/>
    <n v="440000"/>
    <n v="410000"/>
    <n v="0"/>
    <n v="300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R"/>
    <s v="Recettes"/>
    <s v="3COLL"/>
    <x v="1"/>
    <s v="ASE"/>
    <s v="Autres subvent."/>
    <m/>
    <m/>
    <m/>
    <m/>
    <m/>
    <m/>
    <n v="4600000"/>
    <n v="2440000"/>
    <n v="1320000"/>
    <n v="0"/>
    <n v="8400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R"/>
    <s v="Recettes"/>
    <s v="4AUTR"/>
    <x v="2"/>
    <s v="AUP"/>
    <s v="Autres produits"/>
    <m/>
    <m/>
    <m/>
    <m/>
    <m/>
    <m/>
    <n v="3250000"/>
    <n v="1240000"/>
    <n v="1470000"/>
    <n v="0"/>
    <n v="5400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R"/>
    <s v="Recettes"/>
    <s v="2ETAT"/>
    <x v="0"/>
    <s v="FAE"/>
    <s v="Financement"/>
    <m/>
    <m/>
    <m/>
    <m/>
    <m/>
    <m/>
    <n v="520000"/>
    <n v="300000"/>
    <n v="350000"/>
    <n v="0"/>
    <n v="-1300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R"/>
    <s v="Recettes"/>
    <s v="3COLL"/>
    <x v="1"/>
    <s v="FAA"/>
    <s v="Autres financements"/>
    <m/>
    <m/>
    <m/>
    <m/>
    <m/>
    <m/>
    <n v="990000"/>
    <n v="460000"/>
    <n v="380000"/>
    <n v="0"/>
    <n v="1500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R"/>
    <s v="Recettes"/>
    <s v="4AUTR"/>
    <x v="2"/>
    <s v="AUR"/>
    <s v="Autres ressources"/>
    <m/>
    <m/>
    <m/>
    <m/>
    <m/>
    <m/>
    <n v="3100000"/>
    <n v="1500000"/>
    <n v="1300000"/>
    <n v="0"/>
    <n v="300000"/>
  </r>
  <r>
    <m/>
    <m/>
    <m/>
    <m/>
    <m/>
    <x v="1"/>
    <m/>
    <m/>
    <x v="2"/>
    <m/>
    <m/>
    <m/>
    <m/>
    <m/>
    <m/>
    <m/>
    <m/>
    <m/>
    <m/>
    <m/>
    <m/>
    <x v="3"/>
    <m/>
    <m/>
    <m/>
    <m/>
    <m/>
    <m/>
    <m/>
    <m/>
    <m/>
    <m/>
    <m/>
    <m/>
    <m/>
  </r>
  <r>
    <m/>
    <m/>
    <m/>
    <m/>
    <m/>
    <x v="1"/>
    <m/>
    <m/>
    <x v="2"/>
    <m/>
    <m/>
    <m/>
    <m/>
    <m/>
    <m/>
    <m/>
    <m/>
    <m/>
    <m/>
    <m/>
    <m/>
    <x v="3"/>
    <m/>
    <m/>
    <m/>
    <m/>
    <m/>
    <m/>
    <m/>
    <m/>
    <m/>
    <m/>
    <m/>
    <m/>
    <m/>
  </r>
  <r>
    <m/>
    <m/>
    <m/>
    <m/>
    <m/>
    <x v="1"/>
    <m/>
    <m/>
    <x v="2"/>
    <m/>
    <m/>
    <m/>
    <m/>
    <m/>
    <m/>
    <m/>
    <m/>
    <m/>
    <m/>
    <m/>
    <m/>
    <x v="3"/>
    <m/>
    <m/>
    <m/>
    <m/>
    <m/>
    <m/>
    <m/>
    <m/>
    <m/>
    <m/>
    <m/>
    <m/>
    <m/>
  </r>
  <r>
    <m/>
    <m/>
    <m/>
    <m/>
    <m/>
    <x v="1"/>
    <m/>
    <m/>
    <x v="2"/>
    <m/>
    <m/>
    <m/>
    <m/>
    <m/>
    <m/>
    <m/>
    <m/>
    <m/>
    <m/>
    <m/>
    <m/>
    <x v="3"/>
    <m/>
    <m/>
    <m/>
    <m/>
    <m/>
    <m/>
    <m/>
    <m/>
    <m/>
    <m/>
    <m/>
    <m/>
    <m/>
  </r>
  <r>
    <m/>
    <m/>
    <m/>
    <m/>
    <m/>
    <x v="1"/>
    <m/>
    <m/>
    <x v="2"/>
    <m/>
    <m/>
    <m/>
    <m/>
    <m/>
    <m/>
    <m/>
    <m/>
    <m/>
    <m/>
    <m/>
    <m/>
    <x v="3"/>
    <m/>
    <m/>
    <m/>
    <m/>
    <m/>
    <m/>
    <m/>
    <m/>
    <m/>
    <m/>
    <m/>
    <m/>
    <m/>
  </r>
  <r>
    <m/>
    <m/>
    <m/>
    <m/>
    <m/>
    <x v="1"/>
    <m/>
    <m/>
    <x v="2"/>
    <m/>
    <m/>
    <m/>
    <m/>
    <m/>
    <m/>
    <m/>
    <m/>
    <m/>
    <m/>
    <m/>
    <m/>
    <x v="3"/>
    <m/>
    <m/>
    <m/>
    <m/>
    <m/>
    <m/>
    <m/>
    <m/>
    <m/>
    <m/>
    <m/>
    <m/>
    <m/>
  </r>
  <r>
    <m/>
    <m/>
    <m/>
    <m/>
    <m/>
    <x v="1"/>
    <m/>
    <m/>
    <x v="2"/>
    <m/>
    <m/>
    <m/>
    <m/>
    <m/>
    <m/>
    <m/>
    <m/>
    <m/>
    <m/>
    <m/>
    <m/>
    <x v="3"/>
    <m/>
    <m/>
    <m/>
    <m/>
    <m/>
    <m/>
    <m/>
    <m/>
    <m/>
    <m/>
    <m/>
    <m/>
    <m/>
  </r>
  <r>
    <m/>
    <m/>
    <m/>
    <m/>
    <m/>
    <x v="1"/>
    <m/>
    <m/>
    <x v="2"/>
    <m/>
    <m/>
    <m/>
    <m/>
    <m/>
    <m/>
    <m/>
    <m/>
    <m/>
    <m/>
    <m/>
    <m/>
    <x v="3"/>
    <m/>
    <m/>
    <m/>
    <m/>
    <m/>
    <m/>
    <m/>
    <m/>
    <m/>
    <m/>
    <m/>
    <m/>
    <m/>
  </r>
  <r>
    <m/>
    <m/>
    <m/>
    <m/>
    <m/>
    <x v="1"/>
    <m/>
    <m/>
    <x v="2"/>
    <m/>
    <m/>
    <m/>
    <m/>
    <m/>
    <m/>
    <m/>
    <m/>
    <m/>
    <m/>
    <m/>
    <m/>
    <x v="3"/>
    <m/>
    <m/>
    <m/>
    <m/>
    <m/>
    <m/>
    <m/>
    <m/>
    <m/>
    <m/>
    <m/>
    <m/>
    <m/>
  </r>
  <r>
    <m/>
    <m/>
    <m/>
    <m/>
    <m/>
    <x v="1"/>
    <m/>
    <m/>
    <x v="2"/>
    <m/>
    <m/>
    <m/>
    <m/>
    <m/>
    <m/>
    <m/>
    <m/>
    <m/>
    <m/>
    <m/>
    <m/>
    <x v="3"/>
    <m/>
    <m/>
    <m/>
    <m/>
    <m/>
    <m/>
    <m/>
    <m/>
    <m/>
    <m/>
    <m/>
    <m/>
    <m/>
  </r>
  <r>
    <m/>
    <m/>
    <m/>
    <m/>
    <m/>
    <x v="1"/>
    <m/>
    <m/>
    <x v="2"/>
    <m/>
    <m/>
    <m/>
    <m/>
    <m/>
    <m/>
    <m/>
    <m/>
    <m/>
    <m/>
    <m/>
    <m/>
    <x v="3"/>
    <m/>
    <m/>
    <m/>
    <m/>
    <m/>
    <m/>
    <m/>
    <m/>
    <m/>
    <m/>
    <m/>
    <m/>
    <m/>
  </r>
  <r>
    <m/>
    <m/>
    <m/>
    <m/>
    <m/>
    <x v="1"/>
    <m/>
    <m/>
    <x v="2"/>
    <m/>
    <m/>
    <m/>
    <m/>
    <m/>
    <m/>
    <m/>
    <m/>
    <m/>
    <m/>
    <m/>
    <m/>
    <x v="3"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279" applyNumberFormats="0" applyBorderFormats="0" applyFontFormats="0" applyPatternFormats="0" applyAlignmentFormats="0" applyWidthHeightFormats="1" dataCaption="Valeurs" grandTotalCaption="Total" updatedVersion="5" minRefreshableVersion="3" showCalcMbrs="0" showDataTips="0" itemPrintTitles="1" createdVersion="3" indent="0" showHeaders="0" outline="1" outlineData="1" multipleFieldFilters="0">
  <location ref="B13:G29" firstHeaderRow="0" firstDataRow="1" firstDataCol="2"/>
  <pivotFields count="35">
    <pivotField subtotalTop="0" showAll="0"/>
    <pivotField subtotalTop="0" showAll="0"/>
    <pivotField subtotalTop="0" showAll="0"/>
    <pivotField subtotalTop="0" showAll="0"/>
    <pivotField subtotalTop="0" showAll="0"/>
    <pivotField axis="axisRow" subtotalTop="0" showAll="0">
      <items count="4">
        <item m="1" x="2"/>
        <item x="1"/>
        <item x="0"/>
        <item t="default"/>
      </items>
    </pivotField>
    <pivotField compact="0" subtotalTop="0" showAll="0"/>
    <pivotField subtotalTop="0" showAll="0"/>
    <pivotField axis="axisRow" compact="0" subtotalTop="0" showAll="0">
      <items count="5">
        <item m="1" x="3"/>
        <item x="2"/>
        <item x="0"/>
        <item x="1"/>
        <item t="default"/>
      </items>
    </pivotField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 sortType="ascending" sumSubtotal="1"/>
    <pivotField axis="axisRow" subtotalTop="0" showAll="0" sumSubtotal="1">
      <items count="6">
        <item m="1" x="4"/>
        <item x="3"/>
        <item x="0"/>
        <item x="1"/>
        <item x="2"/>
        <item t="sum"/>
      </items>
    </pivotField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dataField="1" subtotalTop="0" showAll="0"/>
    <pivotField dataField="1" subtotalTop="0" showAll="0"/>
    <pivotField dataField="1" subtotalTop="0" showAll="0"/>
    <pivotField showAll="0" defaultSubtotal="0"/>
    <pivotField dataField="1" showAll="0" defaultSubtotal="0"/>
  </pivotFields>
  <rowFields count="3">
    <field x="5"/>
    <field x="8"/>
    <field x="21"/>
  </rowFields>
  <rowItems count="16">
    <i>
      <x v="2"/>
    </i>
    <i r="1">
      <x v="2"/>
    </i>
    <i r="2">
      <x v="2"/>
    </i>
    <i r="2">
      <x v="3"/>
    </i>
    <i r="2">
      <x v="4"/>
    </i>
    <i t="default" r="1">
      <x v="2"/>
    </i>
    <i r="1">
      <x v="3"/>
    </i>
    <i r="2">
      <x v="2"/>
    </i>
    <i r="2">
      <x v="3"/>
    </i>
    <i r="2">
      <x v="4"/>
    </i>
    <i t="default" r="1">
      <x v="3"/>
    </i>
    <i t="default">
      <x v="2"/>
    </i>
    <i t="sum">
      <x v="1048832"/>
      <x v="1048832"/>
      <x v="2"/>
    </i>
    <i t="sum" r="2">
      <x v="3"/>
    </i>
    <i t="sum" r="2"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omme de MNT1" fld="30" baseField="0" baseItem="0" numFmtId="4"/>
    <dataField name="Somme de MNT2" fld="31" baseField="0" baseItem="0" numFmtId="4"/>
    <dataField name="Somme de MNT3" fld="32" baseField="0" baseItem="0" numFmtId="4"/>
    <dataField name="Somme de MNT5" fld="34" baseField="0" baseItem="0" numFmtId="4"/>
  </dataFields>
  <formats count="44">
    <format dxfId="219">
      <pivotArea grandRow="1" outline="0" collapsedLevelsAreSubtotals="1" fieldPosition="0"/>
    </format>
    <format dxfId="218">
      <pivotArea dataOnly="0" labelOnly="1" grandRow="1" outline="0" fieldPosition="0"/>
    </format>
    <format dxfId="217">
      <pivotArea type="all" dataOnly="0" outline="0" fieldPosition="0"/>
    </format>
    <format dxfId="216">
      <pivotArea grandRow="1" outline="0" collapsedLevelsAreSubtotals="1" fieldPosition="0"/>
    </format>
    <format dxfId="215">
      <pivotArea dataOnly="0" labelOnly="1" grandRow="1" outline="0" fieldPosition="0"/>
    </format>
    <format dxfId="214">
      <pivotArea grandRow="1" outline="0" collapsedLevelsAreSubtotals="1" fieldPosition="0"/>
    </format>
    <format dxfId="213">
      <pivotArea dataOnly="0" labelOnly="1" grandRow="1" outline="0" fieldPosition="0"/>
    </format>
    <format dxfId="212">
      <pivotArea grandRow="1" outline="0" collapsedLevelsAreSubtotals="1" fieldPosition="0"/>
    </format>
    <format dxfId="211">
      <pivotArea dataOnly="0" labelOnly="1" grandRow="1" outline="0" fieldPosition="0"/>
    </format>
    <format dxfId="210">
      <pivotArea grandRow="1" outline="0" collapsedLevelsAreSubtotals="1" fieldPosition="0"/>
    </format>
    <format dxfId="209">
      <pivotArea dataOnly="0" labelOnly="1" grandRow="1" outline="0" fieldPosition="0"/>
    </format>
    <format dxfId="208">
      <pivotArea dataOnly="0" labelOnly="1" grandRow="1" outline="0" fieldPosition="0"/>
    </format>
    <format dxfId="207">
      <pivotArea dataOnly="0" labelOnly="1" grandRow="1" outline="0" fieldPosition="0"/>
    </format>
    <format dxfId="206">
      <pivotArea grandRow="1" outline="0" collapsedLevelsAreSubtotals="1" fieldPosition="0"/>
    </format>
    <format dxfId="205">
      <pivotArea dataOnly="0" labelOnly="1" grandRow="1" outline="0" fieldPosition="0"/>
    </format>
    <format dxfId="204">
      <pivotArea dataOnly="0" labelOnly="1" grandRow="1" outline="0" fieldPosition="0"/>
    </format>
    <format dxfId="203">
      <pivotArea outline="0" fieldPosition="0">
        <references count="1">
          <reference field="4294967294" count="1">
            <x v="0"/>
          </reference>
        </references>
      </pivotArea>
    </format>
    <format dxfId="202">
      <pivotArea outline="0" fieldPosition="0">
        <references count="1">
          <reference field="4294967294" count="1">
            <x v="1"/>
          </reference>
        </references>
      </pivotArea>
    </format>
    <format dxfId="201">
      <pivotArea outline="0" fieldPosition="0">
        <references count="1">
          <reference field="4294967294" count="1">
            <x v="2"/>
          </reference>
        </references>
      </pivotArea>
    </format>
    <format dxfId="200">
      <pivotArea type="all" dataOnly="0" outline="0" fieldPosition="0"/>
    </format>
    <format dxfId="199">
      <pivotArea grandRow="1" outline="0" collapsedLevelsAreSubtotals="1" fieldPosition="0"/>
    </format>
    <format dxfId="198">
      <pivotArea dataOnly="0" labelOnly="1" grandRow="1" outline="0" fieldPosition="0"/>
    </format>
    <format dxfId="197">
      <pivotArea field="3" grandRow="1" outline="0" collapsedLevelsAreSubtotals="1">
        <references count="1">
          <reference field="4294967294" count="1" selected="0">
            <x v="0"/>
          </reference>
        </references>
      </pivotArea>
    </format>
    <format dxfId="196">
      <pivotArea outline="0" fieldPosition="0">
        <references count="1">
          <reference field="4294967294" count="1">
            <x v="3"/>
          </reference>
        </references>
      </pivotArea>
    </format>
    <format dxfId="195">
      <pivotArea type="all" dataOnly="0" outline="0" fieldPosition="0"/>
    </format>
    <format dxfId="194">
      <pivotArea outline="0" collapsedLevelsAreSubtotals="1" fieldPosition="0"/>
    </format>
    <format dxfId="193">
      <pivotArea dataOnly="0" labelOnly="1" fieldPosition="0">
        <references count="1">
          <reference field="5" count="1">
            <x v="0"/>
          </reference>
        </references>
      </pivotArea>
    </format>
    <format dxfId="192">
      <pivotArea dataOnly="0" labelOnly="1" fieldPosition="0">
        <references count="1">
          <reference field="5" count="1" defaultSubtotal="1">
            <x v="0"/>
          </reference>
        </references>
      </pivotArea>
    </format>
    <format dxfId="191">
      <pivotArea dataOnly="0" labelOnly="1" grandRow="1" outline="0" fieldPosition="0"/>
    </format>
    <format dxfId="190">
      <pivotArea dataOnly="0" labelOnly="1" outline="0" fieldPosition="0">
        <references count="2">
          <reference field="5" count="1" selected="0">
            <x v="0"/>
          </reference>
          <reference field="8" count="1">
            <x v="0"/>
          </reference>
        </references>
      </pivotArea>
    </format>
    <format dxfId="189">
      <pivotArea dataOnly="0" labelOnly="1" outline="0" fieldPosition="0">
        <references count="2">
          <reference field="5" count="1" selected="0">
            <x v="0"/>
          </reference>
          <reference field="8" count="1" defaultSubtotal="1">
            <x v="0"/>
          </reference>
        </references>
      </pivotArea>
    </format>
    <format dxfId="188">
      <pivotArea dataOnly="0" labelOnly="1" outline="0" fieldPosition="0">
        <references count="1">
          <reference field="8" count="1">
            <x v="1048832"/>
          </reference>
        </references>
      </pivotArea>
    </format>
    <format dxfId="187">
      <pivotArea dataOnly="0" labelOnly="1" fieldPosition="0">
        <references count="3">
          <reference field="5" count="1" selected="0">
            <x v="0"/>
          </reference>
          <reference field="8" count="1" selected="0">
            <x v="0"/>
          </reference>
          <reference field="21" count="1">
            <x v="0"/>
          </reference>
        </references>
      </pivotArea>
    </format>
    <format dxfId="186">
      <pivotArea dataOnly="0" labelOnly="1" fieldPosition="0">
        <references count="1">
          <reference field="21" count="1" sumSubtotal="1">
            <x v="0"/>
          </reference>
        </references>
      </pivotArea>
    </format>
    <format dxfId="185">
      <pivotArea type="all" dataOnly="0" outline="0" fieldPosition="0"/>
    </format>
    <format dxfId="184">
      <pivotArea outline="0" collapsedLevelsAreSubtotals="1" fieldPosition="0"/>
    </format>
    <format dxfId="183">
      <pivotArea dataOnly="0" labelOnly="1" fieldPosition="0">
        <references count="1">
          <reference field="5" count="1">
            <x v="0"/>
          </reference>
        </references>
      </pivotArea>
    </format>
    <format dxfId="182">
      <pivotArea dataOnly="0" labelOnly="1" fieldPosition="0">
        <references count="1">
          <reference field="5" count="1" defaultSubtotal="1">
            <x v="0"/>
          </reference>
        </references>
      </pivotArea>
    </format>
    <format dxfId="181">
      <pivotArea dataOnly="0" labelOnly="1" grandRow="1" outline="0" fieldPosition="0"/>
    </format>
    <format dxfId="180">
      <pivotArea dataOnly="0" labelOnly="1" outline="0" fieldPosition="0">
        <references count="2">
          <reference field="5" count="1" selected="0">
            <x v="0"/>
          </reference>
          <reference field="8" count="1">
            <x v="0"/>
          </reference>
        </references>
      </pivotArea>
    </format>
    <format dxfId="179">
      <pivotArea dataOnly="0" labelOnly="1" outline="0" fieldPosition="0">
        <references count="2">
          <reference field="5" count="1" selected="0">
            <x v="0"/>
          </reference>
          <reference field="8" count="1" defaultSubtotal="1">
            <x v="0"/>
          </reference>
        </references>
      </pivotArea>
    </format>
    <format dxfId="178">
      <pivotArea dataOnly="0" labelOnly="1" outline="0" fieldPosition="0">
        <references count="1">
          <reference field="8" count="1">
            <x v="1048832"/>
          </reference>
        </references>
      </pivotArea>
    </format>
    <format dxfId="177">
      <pivotArea dataOnly="0" labelOnly="1" fieldPosition="0">
        <references count="3">
          <reference field="5" count="1" selected="0">
            <x v="0"/>
          </reference>
          <reference field="8" count="1" selected="0">
            <x v="0"/>
          </reference>
          <reference field="21" count="1">
            <x v="0"/>
          </reference>
        </references>
      </pivotArea>
    </format>
    <format dxfId="176">
      <pivotArea dataOnly="0" labelOnly="1" fieldPosition="0">
        <references count="1">
          <reference field="21" count="1" sumSubtotal="1">
            <x v="0"/>
          </reference>
        </references>
      </pivotArea>
    </format>
  </formats>
  <pivotTableStyleInfo name="PivotStyleMedium2 2" showRowHeaders="1" showColHeaders="1" showRowStripes="0" showColStripes="0" showLastColumn="1"/>
  <filters count="2">
    <filter fld="5" type="captionNotEqual" evalOrder="-1" id="6" stringValue1="">
      <autoFilter ref="A1">
        <filterColumn colId="0">
          <customFilters>
            <customFilter operator="notEqual" val=" "/>
          </customFilters>
        </filterColumn>
      </autoFilter>
    </filter>
    <filter fld="21" type="captionNotEqual" evalOrder="-1" id="5" stringValue1="">
      <autoFilter ref="A1">
        <filterColumn colId="0">
          <customFilters>
            <customFilter operator="notEqual" val=" "/>
          </customFilters>
        </filterColumn>
      </autoFilter>
    </filter>
  </filters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showGridLines="0" showZeros="0" tabSelected="1" zoomScaleNormal="100" workbookViewId="0"/>
  </sheetViews>
  <sheetFormatPr baseColWidth="10" defaultRowHeight="15.75" customHeight="1" x14ac:dyDescent="0.25"/>
  <cols>
    <col min="1" max="1" width="3.28515625" style="5" customWidth="1" collapsed="1"/>
    <col min="2" max="2" width="25.7109375" style="5" customWidth="1" collapsed="1"/>
    <col min="3" max="3" width="33.7109375" style="5" customWidth="1" collapsed="1"/>
    <col min="4" max="7" width="20.7109375" style="5" customWidth="1" collapsed="1"/>
    <col min="8" max="8" width="12.7109375" style="5" bestFit="1" customWidth="1" collapsed="1"/>
    <col min="9" max="16384" width="11.42578125" style="5" collapsed="1"/>
  </cols>
  <sheetData>
    <row r="1" spans="1:7" ht="15" customHeight="1" x14ac:dyDescent="0.25">
      <c r="G1" s="20" t="str">
        <f>CONCATENATE("Edité au : ",Donnees!F4)</f>
        <v>Edité au : 01/12/2015</v>
      </c>
    </row>
    <row r="2" spans="1:7" ht="15" customHeight="1" x14ac:dyDescent="0.25">
      <c r="B2" s="23" t="str">
        <f>Donnees!AK6</f>
        <v>Qualiac développement</v>
      </c>
      <c r="C2" s="23"/>
      <c r="D2" s="23"/>
      <c r="E2" s="23"/>
      <c r="F2" s="23"/>
      <c r="G2" s="23"/>
    </row>
    <row r="3" spans="1:7" ht="15" customHeight="1" x14ac:dyDescent="0.25">
      <c r="B3" s="11"/>
      <c r="C3" s="11"/>
      <c r="D3" s="11"/>
      <c r="E3" s="11"/>
      <c r="F3" s="11"/>
      <c r="G3" s="11"/>
    </row>
    <row r="4" spans="1:7" ht="15" customHeight="1" x14ac:dyDescent="0.25">
      <c r="B4" s="22" t="s">
        <v>24</v>
      </c>
      <c r="C4" s="22"/>
      <c r="D4" s="22"/>
      <c r="E4" s="22"/>
      <c r="F4" s="22"/>
      <c r="G4" s="22"/>
    </row>
    <row r="5" spans="1:7" ht="15" customHeight="1" x14ac:dyDescent="0.25">
      <c r="B5" s="10"/>
      <c r="C5" s="10"/>
      <c r="D5" s="10"/>
      <c r="E5" s="10"/>
      <c r="F5" s="10"/>
      <c r="G5" s="10"/>
    </row>
    <row r="6" spans="1:7" ht="15" customHeight="1" x14ac:dyDescent="0.25">
      <c r="B6" s="32" t="s">
        <v>9</v>
      </c>
      <c r="C6" s="33"/>
      <c r="D6" s="33"/>
      <c r="E6" s="33"/>
      <c r="F6" s="33"/>
      <c r="G6" s="34"/>
    </row>
    <row r="7" spans="1:7" ht="15" customHeight="1" x14ac:dyDescent="0.25">
      <c r="B7" s="31"/>
      <c r="C7" s="31"/>
      <c r="D7" s="31"/>
      <c r="E7" s="31"/>
      <c r="F7" s="31"/>
      <c r="G7" s="31"/>
    </row>
    <row r="8" spans="1:7" ht="15" customHeight="1" x14ac:dyDescent="0.25">
      <c r="B8" s="30" t="s">
        <v>71</v>
      </c>
      <c r="C8" s="30"/>
      <c r="D8" s="30"/>
      <c r="E8" s="30"/>
      <c r="F8" s="30"/>
      <c r="G8" s="30"/>
    </row>
    <row r="9" spans="1:7" ht="15" customHeight="1" x14ac:dyDescent="0.25">
      <c r="B9" s="22"/>
      <c r="C9" s="22"/>
      <c r="D9" s="22"/>
      <c r="E9" s="22"/>
      <c r="F9" s="22"/>
      <c r="G9" s="22"/>
    </row>
    <row r="10" spans="1:7" ht="30" x14ac:dyDescent="0.25">
      <c r="B10" s="28" t="s">
        <v>11</v>
      </c>
      <c r="C10" s="29"/>
      <c r="D10" s="7" t="s">
        <v>14</v>
      </c>
      <c r="E10" s="26" t="s">
        <v>25</v>
      </c>
      <c r="F10" s="27"/>
      <c r="G10" s="8" t="str">
        <f>CONCATENATE("Prévisions en ",Donnees!E1+1," et suivantes")</f>
        <v>Prévisions en 2016 et suivantes</v>
      </c>
    </row>
    <row r="11" spans="1:7" ht="45" x14ac:dyDescent="0.25">
      <c r="B11" s="24" t="s">
        <v>12</v>
      </c>
      <c r="C11" s="24" t="s">
        <v>13</v>
      </c>
      <c r="D11" s="19" t="s">
        <v>72</v>
      </c>
      <c r="E11" s="19" t="str">
        <f>CONCATENATE("Ressources des années antérieures à ",Donnees!E1)</f>
        <v>Ressources des années antérieures à 2015</v>
      </c>
      <c r="F11" s="19" t="str">
        <f>CONCATENATE("Ressources réalisées en ",Donnees!E1)</f>
        <v>Ressources réalisées en 2015</v>
      </c>
      <c r="G11" s="19" t="str">
        <f>CONCATENATE("Reste à inscrire en ",Donnees!E1+1," et suivantes")</f>
        <v>Reste à inscrire en 2016 et suivantes</v>
      </c>
    </row>
    <row r="12" spans="1:7" ht="15" customHeight="1" x14ac:dyDescent="0.25">
      <c r="B12" s="25"/>
      <c r="C12" s="25"/>
      <c r="D12" s="9" t="s">
        <v>26</v>
      </c>
      <c r="E12" s="9" t="s">
        <v>27</v>
      </c>
      <c r="F12" s="9" t="s">
        <v>28</v>
      </c>
      <c r="G12" s="9" t="s">
        <v>29</v>
      </c>
    </row>
    <row r="13" spans="1:7" ht="15" hidden="1" customHeight="1" x14ac:dyDescent="0.25">
      <c r="B13" s="12"/>
      <c r="C13" s="13"/>
      <c r="D13" s="13" t="s">
        <v>20</v>
      </c>
      <c r="E13" s="13" t="s">
        <v>21</v>
      </c>
      <c r="F13" s="13" t="s">
        <v>22</v>
      </c>
      <c r="G13" s="14" t="s">
        <v>62</v>
      </c>
    </row>
    <row r="14" spans="1:7" ht="15" customHeight="1" x14ac:dyDescent="0.25">
      <c r="A14" s="6"/>
      <c r="B14" s="35" t="s">
        <v>78</v>
      </c>
      <c r="C14" s="13"/>
      <c r="D14" s="36"/>
      <c r="E14" s="36"/>
      <c r="F14" s="36"/>
      <c r="G14" s="37"/>
    </row>
    <row r="15" spans="1:7" ht="15" customHeight="1" x14ac:dyDescent="0.25">
      <c r="A15" s="6"/>
      <c r="B15" s="38" t="s">
        <v>81</v>
      </c>
      <c r="C15" s="13"/>
      <c r="D15" s="36"/>
      <c r="E15" s="36"/>
      <c r="F15" s="36"/>
      <c r="G15" s="37"/>
    </row>
    <row r="16" spans="1:7" ht="15" customHeight="1" x14ac:dyDescent="0.25">
      <c r="A16" s="6"/>
      <c r="B16" s="12"/>
      <c r="C16" s="39" t="s">
        <v>86</v>
      </c>
      <c r="D16" s="36">
        <v>25530000</v>
      </c>
      <c r="E16" s="36">
        <v>9550000</v>
      </c>
      <c r="F16" s="36">
        <v>12880000</v>
      </c>
      <c r="G16" s="37">
        <v>3100000</v>
      </c>
    </row>
    <row r="17" spans="2:7" ht="15" customHeight="1" x14ac:dyDescent="0.25">
      <c r="B17" s="12"/>
      <c r="C17" s="39" t="s">
        <v>102</v>
      </c>
      <c r="D17" s="36">
        <v>5660000</v>
      </c>
      <c r="E17" s="36">
        <v>2440000</v>
      </c>
      <c r="F17" s="36">
        <v>2820000</v>
      </c>
      <c r="G17" s="37">
        <v>400000</v>
      </c>
    </row>
    <row r="18" spans="2:7" ht="15" customHeight="1" x14ac:dyDescent="0.25">
      <c r="B18" s="12"/>
      <c r="C18" s="39" t="s">
        <v>106</v>
      </c>
      <c r="D18" s="36">
        <v>6030000</v>
      </c>
      <c r="E18" s="36">
        <v>2910000</v>
      </c>
      <c r="F18" s="36">
        <v>2620000</v>
      </c>
      <c r="G18" s="37">
        <v>500000</v>
      </c>
    </row>
    <row r="19" spans="2:7" ht="15" customHeight="1" x14ac:dyDescent="0.25">
      <c r="B19" s="38" t="s">
        <v>117</v>
      </c>
      <c r="C19" s="13"/>
      <c r="D19" s="36">
        <v>37220000</v>
      </c>
      <c r="E19" s="36">
        <v>14900000</v>
      </c>
      <c r="F19" s="36">
        <v>18320000</v>
      </c>
      <c r="G19" s="37">
        <v>4000000</v>
      </c>
    </row>
    <row r="20" spans="2:7" ht="15" customHeight="1" x14ac:dyDescent="0.25">
      <c r="B20" s="38" t="s">
        <v>124</v>
      </c>
      <c r="C20" s="13"/>
      <c r="D20" s="36"/>
      <c r="E20" s="36"/>
      <c r="F20" s="36"/>
      <c r="G20" s="37"/>
    </row>
    <row r="21" spans="2:7" ht="15" customHeight="1" x14ac:dyDescent="0.25">
      <c r="B21" s="12"/>
      <c r="C21" s="39" t="s">
        <v>86</v>
      </c>
      <c r="D21" s="36">
        <v>26560000</v>
      </c>
      <c r="E21" s="36">
        <v>10820000</v>
      </c>
      <c r="F21" s="36">
        <v>10840000</v>
      </c>
      <c r="G21" s="37">
        <v>4900000</v>
      </c>
    </row>
    <row r="22" spans="2:7" ht="15" customHeight="1" x14ac:dyDescent="0.25">
      <c r="B22" s="12"/>
      <c r="C22" s="39" t="s">
        <v>102</v>
      </c>
      <c r="D22" s="36">
        <v>5590000</v>
      </c>
      <c r="E22" s="36">
        <v>2900000</v>
      </c>
      <c r="F22" s="36">
        <v>1700000</v>
      </c>
      <c r="G22" s="37">
        <v>990000</v>
      </c>
    </row>
    <row r="23" spans="2:7" ht="15" customHeight="1" x14ac:dyDescent="0.25">
      <c r="B23" s="12"/>
      <c r="C23" s="39" t="s">
        <v>106</v>
      </c>
      <c r="D23" s="36">
        <v>6350000</v>
      </c>
      <c r="E23" s="36">
        <v>2740000</v>
      </c>
      <c r="F23" s="36">
        <v>2770000</v>
      </c>
      <c r="G23" s="37">
        <v>840000</v>
      </c>
    </row>
    <row r="24" spans="2:7" ht="15" customHeight="1" x14ac:dyDescent="0.25">
      <c r="B24" s="38" t="s">
        <v>125</v>
      </c>
      <c r="C24" s="13"/>
      <c r="D24" s="36">
        <v>38500000</v>
      </c>
      <c r="E24" s="36">
        <v>16460000</v>
      </c>
      <c r="F24" s="36">
        <v>15310000</v>
      </c>
      <c r="G24" s="37">
        <v>6730000</v>
      </c>
    </row>
    <row r="25" spans="2:7" ht="15" customHeight="1" x14ac:dyDescent="0.25">
      <c r="B25" s="35" t="s">
        <v>118</v>
      </c>
      <c r="C25" s="13"/>
      <c r="D25" s="36">
        <v>75720000</v>
      </c>
      <c r="E25" s="36">
        <v>31360000</v>
      </c>
      <c r="F25" s="36">
        <v>33630000</v>
      </c>
      <c r="G25" s="37">
        <v>10730000</v>
      </c>
    </row>
    <row r="26" spans="2:7" ht="15" customHeight="1" x14ac:dyDescent="0.25">
      <c r="B26" s="35"/>
      <c r="C26" s="39" t="s">
        <v>119</v>
      </c>
      <c r="D26" s="36">
        <v>52090000</v>
      </c>
      <c r="E26" s="36">
        <v>20370000</v>
      </c>
      <c r="F26" s="36">
        <v>23720000</v>
      </c>
      <c r="G26" s="37">
        <v>8000000</v>
      </c>
    </row>
    <row r="27" spans="2:7" ht="15" customHeight="1" x14ac:dyDescent="0.25">
      <c r="B27" s="12"/>
      <c r="C27" s="39" t="s">
        <v>120</v>
      </c>
      <c r="D27" s="36">
        <v>11250000</v>
      </c>
      <c r="E27" s="36">
        <v>5340000</v>
      </c>
      <c r="F27" s="36">
        <v>4520000</v>
      </c>
      <c r="G27" s="37">
        <v>1390000</v>
      </c>
    </row>
    <row r="28" spans="2:7" ht="15" customHeight="1" x14ac:dyDescent="0.25">
      <c r="B28" s="12"/>
      <c r="C28" s="39" t="s">
        <v>121</v>
      </c>
      <c r="D28" s="36">
        <v>12380000</v>
      </c>
      <c r="E28" s="36">
        <v>5650000</v>
      </c>
      <c r="F28" s="36">
        <v>5390000</v>
      </c>
      <c r="G28" s="37">
        <v>1340000</v>
      </c>
    </row>
    <row r="29" spans="2:7" ht="15" customHeight="1" x14ac:dyDescent="0.25">
      <c r="B29" s="15" t="s">
        <v>10</v>
      </c>
      <c r="C29" s="16"/>
      <c r="D29" s="17">
        <v>75720000</v>
      </c>
      <c r="E29" s="17">
        <v>31360000</v>
      </c>
      <c r="F29" s="17">
        <v>33630000</v>
      </c>
      <c r="G29" s="18">
        <v>10730000</v>
      </c>
    </row>
    <row r="30" spans="2:7" ht="15" customHeight="1" x14ac:dyDescent="0.25"/>
    <row r="31" spans="2:7" ht="15" customHeight="1" x14ac:dyDescent="0.25"/>
    <row r="32" spans="2:7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</sheetData>
  <mergeCells count="10">
    <mergeCell ref="B4:G4"/>
    <mergeCell ref="B2:G2"/>
    <mergeCell ref="B11:B12"/>
    <mergeCell ref="C11:C12"/>
    <mergeCell ref="E10:F10"/>
    <mergeCell ref="B9:G9"/>
    <mergeCell ref="B10:C10"/>
    <mergeCell ref="B8:G8"/>
    <mergeCell ref="B7:G7"/>
    <mergeCell ref="B6:G6"/>
  </mergeCells>
  <pageMargins left="0.7" right="0.7" top="0.75" bottom="0.75" header="0.3" footer="0.3"/>
  <pageSetup paperSize="9" scale="31" orientation="portrait" r:id="rId2"/>
  <ignoredErrors>
    <ignoredError sqref="D12:F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0"/>
  <sheetViews>
    <sheetView workbookViewId="0"/>
  </sheetViews>
  <sheetFormatPr baseColWidth="10" defaultRowHeight="15" x14ac:dyDescent="0.25"/>
  <cols>
    <col min="1" max="1" width="14.5703125" bestFit="1" customWidth="1" collapsed="1"/>
    <col min="2" max="2" width="11.42578125" style="1" collapsed="1"/>
    <col min="3" max="3" width="12" style="1" bestFit="1" customWidth="1" collapsed="1"/>
    <col min="4" max="4" width="19.5703125" bestFit="1" customWidth="1" collapsed="1"/>
    <col min="5" max="6" width="11.42578125" style="1" collapsed="1"/>
    <col min="8" max="9" width="11.42578125" style="1" collapsed="1"/>
    <col min="11" max="30" width="11.42578125" style="1" collapsed="1"/>
    <col min="31" max="32" width="12.85546875" customWidth="1" collapsed="1"/>
    <col min="33" max="33" width="13.140625" customWidth="1" collapsed="1"/>
    <col min="34" max="35" width="11.42578125" style="1" customWidth="1" collapsed="1"/>
    <col min="36" max="47" width="11.42578125" hidden="1" customWidth="1" collapsed="1"/>
  </cols>
  <sheetData>
    <row r="1" spans="1:47" s="1" customFormat="1" x14ac:dyDescent="0.25">
      <c r="A1" s="1" t="s">
        <v>63</v>
      </c>
      <c r="B1" s="1" t="str">
        <f>AJ6</f>
        <v>IND</v>
      </c>
      <c r="C1" s="21" t="str">
        <f>AK6</f>
        <v>Qualiac développement</v>
      </c>
      <c r="D1" s="1" t="s">
        <v>64</v>
      </c>
      <c r="E1" s="1">
        <f>AO6</f>
        <v>2015</v>
      </c>
      <c r="F1" s="21"/>
    </row>
    <row r="2" spans="1:47" s="1" customFormat="1" x14ac:dyDescent="0.25">
      <c r="A2" s="1" t="s">
        <v>65</v>
      </c>
      <c r="B2" s="1" t="str">
        <f>AP6</f>
        <v>CENTRE</v>
      </c>
      <c r="C2" s="1" t="str">
        <f>AQ6</f>
        <v>Centre</v>
      </c>
      <c r="D2" s="1" t="s">
        <v>66</v>
      </c>
      <c r="E2" s="1" t="str">
        <f>AR6</f>
        <v>DAT</v>
      </c>
      <c r="F2" s="21"/>
    </row>
    <row r="3" spans="1:47" s="1" customFormat="1" x14ac:dyDescent="0.25">
      <c r="A3" s="1" t="s">
        <v>67</v>
      </c>
      <c r="B3" s="1" t="str">
        <f>AS6</f>
        <v>R</v>
      </c>
      <c r="C3" s="1" t="str">
        <f>AT6</f>
        <v>Recettes</v>
      </c>
      <c r="D3" s="1" t="s">
        <v>66</v>
      </c>
      <c r="E3" s="1" t="str">
        <f>AU6</f>
        <v>FI1</v>
      </c>
      <c r="F3" s="21"/>
    </row>
    <row r="4" spans="1:47" s="1" customFormat="1" x14ac:dyDescent="0.25">
      <c r="A4" s="1" t="s">
        <v>68</v>
      </c>
      <c r="B4" s="1" t="str">
        <f>AL6</f>
        <v>299090</v>
      </c>
      <c r="C4" s="1" t="s">
        <v>69</v>
      </c>
      <c r="D4" s="1" t="str">
        <f>AM6</f>
        <v>PR</v>
      </c>
      <c r="E4" s="1" t="s">
        <v>70</v>
      </c>
      <c r="F4" s="21" t="str">
        <f>AN6</f>
        <v>01/12/2015</v>
      </c>
    </row>
    <row r="5" spans="1:47" s="2" customFormat="1" x14ac:dyDescent="0.25">
      <c r="A5" s="2" t="s">
        <v>0</v>
      </c>
      <c r="B5" s="2" t="s">
        <v>48</v>
      </c>
      <c r="C5" s="2" t="s">
        <v>54</v>
      </c>
      <c r="D5" s="2" t="s">
        <v>1</v>
      </c>
      <c r="E5" s="2" t="s">
        <v>49</v>
      </c>
      <c r="F5" s="2" t="s">
        <v>55</v>
      </c>
      <c r="G5" s="2" t="s">
        <v>2</v>
      </c>
      <c r="H5" s="2" t="s">
        <v>50</v>
      </c>
      <c r="I5" s="2" t="s">
        <v>56</v>
      </c>
      <c r="J5" s="2" t="s">
        <v>3</v>
      </c>
      <c r="K5" s="2" t="s">
        <v>51</v>
      </c>
      <c r="L5" s="2" t="s">
        <v>59</v>
      </c>
      <c r="M5" s="2" t="s">
        <v>4</v>
      </c>
      <c r="N5" s="2" t="s">
        <v>52</v>
      </c>
      <c r="O5" s="2" t="s">
        <v>57</v>
      </c>
      <c r="P5" s="2" t="s">
        <v>5</v>
      </c>
      <c r="Q5" s="2" t="s">
        <v>53</v>
      </c>
      <c r="R5" s="2" t="s">
        <v>58</v>
      </c>
      <c r="S5" s="2" t="s">
        <v>23</v>
      </c>
      <c r="T5" s="2" t="s">
        <v>42</v>
      </c>
      <c r="U5" s="2" t="s">
        <v>15</v>
      </c>
      <c r="V5" s="2" t="s">
        <v>43</v>
      </c>
      <c r="W5" s="2" t="s">
        <v>16</v>
      </c>
      <c r="X5" s="2" t="s">
        <v>44</v>
      </c>
      <c r="Y5" s="2" t="s">
        <v>17</v>
      </c>
      <c r="Z5" s="2" t="s">
        <v>45</v>
      </c>
      <c r="AA5" s="2" t="s">
        <v>18</v>
      </c>
      <c r="AB5" s="2" t="s">
        <v>46</v>
      </c>
      <c r="AC5" s="2" t="s">
        <v>19</v>
      </c>
      <c r="AD5" s="2" t="s">
        <v>47</v>
      </c>
      <c r="AE5" s="2" t="s">
        <v>6</v>
      </c>
      <c r="AF5" s="2" t="s">
        <v>7</v>
      </c>
      <c r="AG5" s="2" t="s">
        <v>8</v>
      </c>
      <c r="AH5" s="2" t="s">
        <v>60</v>
      </c>
      <c r="AI5" s="2" t="s">
        <v>61</v>
      </c>
      <c r="AJ5" s="2" t="s">
        <v>30</v>
      </c>
      <c r="AK5" s="2" t="s">
        <v>31</v>
      </c>
      <c r="AL5" s="2" t="s">
        <v>32</v>
      </c>
      <c r="AM5" s="2" t="s">
        <v>33</v>
      </c>
      <c r="AN5" s="2" t="s">
        <v>34</v>
      </c>
      <c r="AO5" s="2" t="s">
        <v>35</v>
      </c>
      <c r="AP5" s="2" t="s">
        <v>36</v>
      </c>
      <c r="AQ5" s="2" t="s">
        <v>37</v>
      </c>
      <c r="AR5" s="2" t="s">
        <v>38</v>
      </c>
      <c r="AS5" s="2" t="s">
        <v>39</v>
      </c>
      <c r="AT5" s="2" t="s">
        <v>40</v>
      </c>
      <c r="AU5" s="2" t="s">
        <v>41</v>
      </c>
    </row>
    <row r="6" spans="1:47" x14ac:dyDescent="0.25">
      <c r="A6" s="2" t="s">
        <v>73</v>
      </c>
      <c r="B6" s="2" t="s">
        <v>74</v>
      </c>
      <c r="C6" s="2" t="s">
        <v>75</v>
      </c>
      <c r="D6" s="2" t="s">
        <v>76</v>
      </c>
      <c r="E6" s="2" t="s">
        <v>77</v>
      </c>
      <c r="F6" s="2" t="s">
        <v>78</v>
      </c>
      <c r="G6" s="2" t="s">
        <v>79</v>
      </c>
      <c r="H6" s="2" t="s">
        <v>80</v>
      </c>
      <c r="I6" s="2" t="s">
        <v>81</v>
      </c>
      <c r="J6" s="2"/>
      <c r="K6" s="2"/>
      <c r="L6" s="2" t="s">
        <v>82</v>
      </c>
      <c r="M6" s="2"/>
      <c r="N6" s="2"/>
      <c r="O6" s="2" t="s">
        <v>82</v>
      </c>
      <c r="P6" s="2"/>
      <c r="Q6" s="2"/>
      <c r="R6" s="2" t="s">
        <v>82</v>
      </c>
      <c r="S6" s="2" t="s">
        <v>83</v>
      </c>
      <c r="T6" s="2" t="s">
        <v>84</v>
      </c>
      <c r="U6" s="2" t="s">
        <v>85</v>
      </c>
      <c r="V6" s="2" t="s">
        <v>86</v>
      </c>
      <c r="W6" s="2" t="s">
        <v>87</v>
      </c>
      <c r="X6" s="2" t="s">
        <v>88</v>
      </c>
      <c r="Y6" s="2"/>
      <c r="Z6" s="2"/>
      <c r="AA6" s="2"/>
      <c r="AB6" s="2"/>
      <c r="AC6" s="2"/>
      <c r="AD6" s="2"/>
      <c r="AE6" s="3">
        <v>24160000</v>
      </c>
      <c r="AF6" s="3">
        <v>9080000</v>
      </c>
      <c r="AG6" s="3">
        <v>12080000</v>
      </c>
      <c r="AH6" s="3">
        <v>0</v>
      </c>
      <c r="AI6" s="3">
        <v>3000000</v>
      </c>
      <c r="AJ6" t="s">
        <v>89</v>
      </c>
      <c r="AK6" s="4" t="s">
        <v>90</v>
      </c>
      <c r="AL6" t="s">
        <v>91</v>
      </c>
      <c r="AM6" t="s">
        <v>92</v>
      </c>
      <c r="AN6" t="s">
        <v>93</v>
      </c>
      <c r="AO6" s="1">
        <v>2015</v>
      </c>
      <c r="AP6" t="s">
        <v>73</v>
      </c>
      <c r="AQ6" t="s">
        <v>74</v>
      </c>
      <c r="AR6" t="s">
        <v>94</v>
      </c>
      <c r="AS6" t="s">
        <v>83</v>
      </c>
      <c r="AT6" t="s">
        <v>84</v>
      </c>
      <c r="AU6" t="s">
        <v>95</v>
      </c>
    </row>
    <row r="7" spans="1:47" x14ac:dyDescent="0.25">
      <c r="A7" s="2" t="s">
        <v>73</v>
      </c>
      <c r="B7" s="2" t="s">
        <v>74</v>
      </c>
      <c r="C7" s="2" t="s">
        <v>75</v>
      </c>
      <c r="D7" s="2" t="s">
        <v>76</v>
      </c>
      <c r="E7" s="2" t="s">
        <v>77</v>
      </c>
      <c r="F7" s="2" t="s">
        <v>78</v>
      </c>
      <c r="G7" s="2" t="s">
        <v>79</v>
      </c>
      <c r="H7" s="2" t="s">
        <v>80</v>
      </c>
      <c r="I7" s="2" t="s">
        <v>81</v>
      </c>
      <c r="J7" s="2" t="s">
        <v>96</v>
      </c>
      <c r="K7" s="2" t="s">
        <v>97</v>
      </c>
      <c r="L7" s="2" t="s">
        <v>98</v>
      </c>
      <c r="M7" s="2"/>
      <c r="N7" s="2"/>
      <c r="O7" s="2" t="s">
        <v>82</v>
      </c>
      <c r="P7" s="2"/>
      <c r="Q7" s="2"/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99</v>
      </c>
      <c r="X7" s="2" t="s">
        <v>100</v>
      </c>
      <c r="Y7" s="2"/>
      <c r="Z7" s="2"/>
      <c r="AA7" s="2"/>
      <c r="AB7" s="2"/>
      <c r="AC7" s="2"/>
      <c r="AD7" s="2"/>
      <c r="AE7" s="3">
        <v>890000</v>
      </c>
      <c r="AF7" s="3">
        <v>350000</v>
      </c>
      <c r="AG7" s="3">
        <v>520000</v>
      </c>
      <c r="AH7" s="3">
        <v>0</v>
      </c>
      <c r="AI7" s="3">
        <v>20000</v>
      </c>
      <c r="AK7" s="4"/>
      <c r="AO7" s="1">
        <v>2015</v>
      </c>
    </row>
    <row r="8" spans="1:47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96</v>
      </c>
      <c r="K8" s="2" t="s">
        <v>97</v>
      </c>
      <c r="L8" s="2" t="s">
        <v>98</v>
      </c>
      <c r="M8" s="2"/>
      <c r="N8" s="2"/>
      <c r="O8" s="2" t="s">
        <v>82</v>
      </c>
      <c r="P8" s="2"/>
      <c r="Q8" s="2"/>
      <c r="R8" s="2" t="s">
        <v>82</v>
      </c>
      <c r="S8" s="2" t="s">
        <v>83</v>
      </c>
      <c r="T8" s="2" t="s">
        <v>84</v>
      </c>
      <c r="U8" s="2" t="s">
        <v>101</v>
      </c>
      <c r="V8" s="2" t="s">
        <v>102</v>
      </c>
      <c r="W8" s="2" t="s">
        <v>103</v>
      </c>
      <c r="X8" s="2" t="s">
        <v>104</v>
      </c>
      <c r="Y8" s="2"/>
      <c r="Z8" s="2"/>
      <c r="AA8" s="2"/>
      <c r="AB8" s="2"/>
      <c r="AC8" s="2"/>
      <c r="AD8" s="2"/>
      <c r="AE8" s="3">
        <v>4700000</v>
      </c>
      <c r="AF8" s="3">
        <v>1880000</v>
      </c>
      <c r="AG8" s="3">
        <v>2520000</v>
      </c>
      <c r="AH8" s="3">
        <v>0</v>
      </c>
      <c r="AI8" s="3">
        <v>300000</v>
      </c>
      <c r="AK8" s="4"/>
      <c r="AO8" s="1">
        <v>2015</v>
      </c>
    </row>
    <row r="9" spans="1:47" x14ac:dyDescent="0.25">
      <c r="A9" s="2" t="s">
        <v>73</v>
      </c>
      <c r="B9" s="2" t="s">
        <v>74</v>
      </c>
      <c r="C9" s="2" t="s">
        <v>75</v>
      </c>
      <c r="D9" s="2" t="s">
        <v>76</v>
      </c>
      <c r="E9" s="2" t="s">
        <v>77</v>
      </c>
      <c r="F9" s="2" t="s">
        <v>78</v>
      </c>
      <c r="G9" s="2" t="s">
        <v>79</v>
      </c>
      <c r="H9" s="2" t="s">
        <v>80</v>
      </c>
      <c r="I9" s="2" t="s">
        <v>81</v>
      </c>
      <c r="J9" s="2" t="s">
        <v>96</v>
      </c>
      <c r="K9" s="2" t="s">
        <v>97</v>
      </c>
      <c r="L9" s="2" t="s">
        <v>98</v>
      </c>
      <c r="M9" s="2"/>
      <c r="N9" s="2"/>
      <c r="O9" s="2" t="s">
        <v>82</v>
      </c>
      <c r="P9" s="2"/>
      <c r="Q9" s="2"/>
      <c r="R9" s="2" t="s">
        <v>82</v>
      </c>
      <c r="S9" s="2" t="s">
        <v>83</v>
      </c>
      <c r="T9" s="2" t="s">
        <v>84</v>
      </c>
      <c r="U9" s="2" t="s">
        <v>105</v>
      </c>
      <c r="V9" s="2" t="s">
        <v>106</v>
      </c>
      <c r="W9" s="2" t="s">
        <v>107</v>
      </c>
      <c r="X9" s="2" t="s">
        <v>108</v>
      </c>
      <c r="Y9" s="2"/>
      <c r="Z9" s="2"/>
      <c r="AA9" s="2"/>
      <c r="AB9" s="2"/>
      <c r="AC9" s="2"/>
      <c r="AD9" s="2"/>
      <c r="AE9" s="3">
        <v>2830000</v>
      </c>
      <c r="AF9" s="3">
        <v>1410000</v>
      </c>
      <c r="AG9" s="3">
        <v>1220000</v>
      </c>
      <c r="AH9" s="3">
        <v>0</v>
      </c>
      <c r="AI9" s="3">
        <v>200000</v>
      </c>
      <c r="AK9" s="4"/>
      <c r="AO9" s="1">
        <v>2015</v>
      </c>
    </row>
    <row r="10" spans="1:47" x14ac:dyDescent="0.25">
      <c r="A10" s="2" t="s">
        <v>73</v>
      </c>
      <c r="B10" s="2" t="s">
        <v>74</v>
      </c>
      <c r="C10" s="2" t="s">
        <v>75</v>
      </c>
      <c r="D10" s="2" t="s">
        <v>76</v>
      </c>
      <c r="E10" s="2" t="s">
        <v>77</v>
      </c>
      <c r="F10" s="2" t="s">
        <v>78</v>
      </c>
      <c r="G10" s="2" t="s">
        <v>79</v>
      </c>
      <c r="H10" s="2" t="s">
        <v>80</v>
      </c>
      <c r="I10" s="2" t="s">
        <v>81</v>
      </c>
      <c r="J10" s="2" t="s">
        <v>109</v>
      </c>
      <c r="K10" s="2" t="s">
        <v>110</v>
      </c>
      <c r="L10" s="2" t="s">
        <v>111</v>
      </c>
      <c r="M10" s="2"/>
      <c r="N10" s="2"/>
      <c r="O10" s="2" t="s">
        <v>82</v>
      </c>
      <c r="P10" s="2"/>
      <c r="Q10" s="2"/>
      <c r="R10" s="2" t="s">
        <v>82</v>
      </c>
      <c r="S10" s="2" t="s">
        <v>83</v>
      </c>
      <c r="T10" s="2" t="s">
        <v>84</v>
      </c>
      <c r="U10" s="2" t="s">
        <v>85</v>
      </c>
      <c r="V10" s="2" t="s">
        <v>86</v>
      </c>
      <c r="W10" s="2" t="s">
        <v>112</v>
      </c>
      <c r="X10" s="2" t="s">
        <v>113</v>
      </c>
      <c r="Y10" s="2"/>
      <c r="Z10" s="2"/>
      <c r="AA10" s="2"/>
      <c r="AB10" s="2"/>
      <c r="AC10" s="2"/>
      <c r="AD10" s="2"/>
      <c r="AE10" s="3">
        <v>480000</v>
      </c>
      <c r="AF10" s="3">
        <v>120000</v>
      </c>
      <c r="AG10" s="3">
        <v>280000</v>
      </c>
      <c r="AH10" s="3">
        <v>0</v>
      </c>
      <c r="AI10" s="3">
        <v>80000</v>
      </c>
      <c r="AK10" s="4"/>
      <c r="AO10" s="1">
        <v>2015</v>
      </c>
    </row>
    <row r="11" spans="1:47" x14ac:dyDescent="0.25">
      <c r="A11" s="2" t="s">
        <v>73</v>
      </c>
      <c r="B11" s="2" t="s">
        <v>74</v>
      </c>
      <c r="C11" s="2" t="s">
        <v>75</v>
      </c>
      <c r="D11" s="2" t="s">
        <v>76</v>
      </c>
      <c r="E11" s="2" t="s">
        <v>77</v>
      </c>
      <c r="F11" s="2" t="s">
        <v>78</v>
      </c>
      <c r="G11" s="2" t="s">
        <v>79</v>
      </c>
      <c r="H11" s="2" t="s">
        <v>80</v>
      </c>
      <c r="I11" s="2" t="s">
        <v>81</v>
      </c>
      <c r="J11" s="2" t="s">
        <v>109</v>
      </c>
      <c r="K11" s="2" t="s">
        <v>110</v>
      </c>
      <c r="L11" s="2" t="s">
        <v>111</v>
      </c>
      <c r="M11" s="2"/>
      <c r="N11" s="2"/>
      <c r="O11" s="2" t="s">
        <v>82</v>
      </c>
      <c r="P11" s="2"/>
      <c r="Q11" s="2"/>
      <c r="R11" s="2" t="s">
        <v>82</v>
      </c>
      <c r="S11" s="2" t="s">
        <v>83</v>
      </c>
      <c r="T11" s="2" t="s">
        <v>84</v>
      </c>
      <c r="U11" s="2" t="s">
        <v>101</v>
      </c>
      <c r="V11" s="2" t="s">
        <v>102</v>
      </c>
      <c r="W11" s="2" t="s">
        <v>114</v>
      </c>
      <c r="X11" s="2" t="s">
        <v>106</v>
      </c>
      <c r="Y11" s="2"/>
      <c r="Z11" s="2"/>
      <c r="AA11" s="2"/>
      <c r="AB11" s="2"/>
      <c r="AC11" s="2"/>
      <c r="AD11" s="2"/>
      <c r="AE11" s="3">
        <v>960000</v>
      </c>
      <c r="AF11" s="3">
        <v>560000</v>
      </c>
      <c r="AG11" s="3">
        <v>300000</v>
      </c>
      <c r="AH11" s="3">
        <v>0</v>
      </c>
      <c r="AI11" s="3">
        <v>100000</v>
      </c>
      <c r="AK11" s="4"/>
      <c r="AO11" s="1">
        <v>2015</v>
      </c>
    </row>
    <row r="12" spans="1:47" x14ac:dyDescent="0.25">
      <c r="A12" s="2" t="s">
        <v>73</v>
      </c>
      <c r="B12" s="2" t="s">
        <v>74</v>
      </c>
      <c r="C12" s="2" t="s">
        <v>75</v>
      </c>
      <c r="D12" s="2" t="s">
        <v>76</v>
      </c>
      <c r="E12" s="2" t="s">
        <v>77</v>
      </c>
      <c r="F12" s="2" t="s">
        <v>78</v>
      </c>
      <c r="G12" s="2" t="s">
        <v>79</v>
      </c>
      <c r="H12" s="2" t="s">
        <v>80</v>
      </c>
      <c r="I12" s="2" t="s">
        <v>81</v>
      </c>
      <c r="J12" s="2" t="s">
        <v>109</v>
      </c>
      <c r="K12" s="2" t="s">
        <v>110</v>
      </c>
      <c r="L12" s="2" t="s">
        <v>111</v>
      </c>
      <c r="M12" s="2"/>
      <c r="N12" s="2"/>
      <c r="O12" s="2" t="s">
        <v>82</v>
      </c>
      <c r="P12" s="2"/>
      <c r="Q12" s="2"/>
      <c r="R12" s="2" t="s">
        <v>82</v>
      </c>
      <c r="S12" s="2" t="s">
        <v>83</v>
      </c>
      <c r="T12" s="2" t="s">
        <v>84</v>
      </c>
      <c r="U12" s="2" t="s">
        <v>105</v>
      </c>
      <c r="V12" s="2" t="s">
        <v>106</v>
      </c>
      <c r="W12" s="2" t="s">
        <v>115</v>
      </c>
      <c r="X12" s="2" t="s">
        <v>116</v>
      </c>
      <c r="Y12" s="2"/>
      <c r="Z12" s="2"/>
      <c r="AA12" s="2"/>
      <c r="AB12" s="2"/>
      <c r="AC12" s="2"/>
      <c r="AD12" s="2"/>
      <c r="AE12" s="3">
        <v>3200000</v>
      </c>
      <c r="AF12" s="3">
        <v>1500000</v>
      </c>
      <c r="AG12" s="3">
        <v>1400000</v>
      </c>
      <c r="AH12" s="3">
        <v>0</v>
      </c>
      <c r="AI12" s="3">
        <v>300000</v>
      </c>
      <c r="AK12" s="4"/>
      <c r="AO12" s="1">
        <v>2015</v>
      </c>
    </row>
    <row r="13" spans="1:47" s="1" customFormat="1" x14ac:dyDescent="0.25">
      <c r="A13" s="2" t="s">
        <v>73</v>
      </c>
      <c r="B13" s="2" t="s">
        <v>74</v>
      </c>
      <c r="C13" s="2" t="s">
        <v>75</v>
      </c>
      <c r="D13" s="2" t="s">
        <v>76</v>
      </c>
      <c r="E13" s="2" t="s">
        <v>77</v>
      </c>
      <c r="F13" s="2" t="s">
        <v>78</v>
      </c>
      <c r="G13" s="2" t="s">
        <v>122</v>
      </c>
      <c r="H13" s="2" t="s">
        <v>123</v>
      </c>
      <c r="I13" s="2" t="s">
        <v>124</v>
      </c>
      <c r="J13" s="2"/>
      <c r="K13" s="2"/>
      <c r="L13" s="2" t="s">
        <v>82</v>
      </c>
      <c r="M13" s="2"/>
      <c r="N13" s="2"/>
      <c r="O13" s="2" t="s">
        <v>82</v>
      </c>
      <c r="P13" s="2"/>
      <c r="Q13" s="2"/>
      <c r="R13" s="2" t="s">
        <v>82</v>
      </c>
      <c r="S13" s="2" t="s">
        <v>83</v>
      </c>
      <c r="T13" s="2" t="s">
        <v>84</v>
      </c>
      <c r="U13" s="2" t="s">
        <v>85</v>
      </c>
      <c r="V13" s="2" t="s">
        <v>86</v>
      </c>
      <c r="W13" s="2" t="s">
        <v>87</v>
      </c>
      <c r="X13" s="2" t="s">
        <v>88</v>
      </c>
      <c r="Y13" s="2"/>
      <c r="Z13" s="2"/>
      <c r="AA13" s="2"/>
      <c r="AB13" s="2"/>
      <c r="AC13" s="2"/>
      <c r="AD13" s="2"/>
      <c r="AE13" s="3">
        <v>25160000</v>
      </c>
      <c r="AF13" s="3">
        <v>10080000</v>
      </c>
      <c r="AG13" s="3">
        <v>10080000</v>
      </c>
      <c r="AH13" s="3">
        <v>0</v>
      </c>
      <c r="AI13" s="3">
        <v>5000000</v>
      </c>
      <c r="AJ13" s="1" t="s">
        <v>89</v>
      </c>
      <c r="AK13" s="4" t="s">
        <v>90</v>
      </c>
      <c r="AL13" s="1" t="s">
        <v>91</v>
      </c>
      <c r="AM13" s="1" t="s">
        <v>92</v>
      </c>
      <c r="AN13" s="1" t="s">
        <v>93</v>
      </c>
      <c r="AO13" s="1">
        <v>2015</v>
      </c>
      <c r="AP13" s="1" t="s">
        <v>73</v>
      </c>
      <c r="AQ13" s="1" t="s">
        <v>74</v>
      </c>
      <c r="AR13" s="1" t="s">
        <v>94</v>
      </c>
      <c r="AS13" s="1" t="s">
        <v>83</v>
      </c>
      <c r="AT13" s="1" t="s">
        <v>84</v>
      </c>
      <c r="AU13" s="1" t="s">
        <v>95</v>
      </c>
    </row>
    <row r="14" spans="1:47" s="1" customFormat="1" x14ac:dyDescent="0.25">
      <c r="A14" s="2" t="s">
        <v>73</v>
      </c>
      <c r="B14" s="2" t="s">
        <v>74</v>
      </c>
      <c r="C14" s="2" t="s">
        <v>75</v>
      </c>
      <c r="D14" s="2" t="s">
        <v>76</v>
      </c>
      <c r="E14" s="2" t="s">
        <v>77</v>
      </c>
      <c r="F14" s="2" t="s">
        <v>78</v>
      </c>
      <c r="G14" s="2" t="s">
        <v>122</v>
      </c>
      <c r="H14" s="2" t="s">
        <v>123</v>
      </c>
      <c r="I14" s="2" t="s">
        <v>124</v>
      </c>
      <c r="J14" s="2"/>
      <c r="K14" s="2"/>
      <c r="L14" s="2" t="s">
        <v>82</v>
      </c>
      <c r="M14" s="2"/>
      <c r="N14" s="2"/>
      <c r="O14" s="2" t="s">
        <v>82</v>
      </c>
      <c r="P14" s="2"/>
      <c r="Q14" s="2"/>
      <c r="R14" s="2" t="s">
        <v>82</v>
      </c>
      <c r="S14" s="2" t="s">
        <v>83</v>
      </c>
      <c r="T14" s="2" t="s">
        <v>84</v>
      </c>
      <c r="U14" s="2" t="s">
        <v>85</v>
      </c>
      <c r="V14" s="2" t="s">
        <v>86</v>
      </c>
      <c r="W14" s="2" t="s">
        <v>99</v>
      </c>
      <c r="X14" s="2" t="s">
        <v>100</v>
      </c>
      <c r="Y14" s="2"/>
      <c r="Z14" s="2"/>
      <c r="AA14" s="2"/>
      <c r="AB14" s="2"/>
      <c r="AC14" s="2"/>
      <c r="AD14" s="2"/>
      <c r="AE14" s="3">
        <v>880000</v>
      </c>
      <c r="AF14" s="3">
        <v>440000</v>
      </c>
      <c r="AG14" s="3">
        <v>410000</v>
      </c>
      <c r="AH14" s="3">
        <v>0</v>
      </c>
      <c r="AI14" s="3">
        <v>30000</v>
      </c>
      <c r="AK14" s="4"/>
      <c r="AO14" s="1">
        <v>2015</v>
      </c>
    </row>
    <row r="15" spans="1:47" s="1" customFormat="1" x14ac:dyDescent="0.25">
      <c r="A15" s="2" t="s">
        <v>73</v>
      </c>
      <c r="B15" s="2" t="s">
        <v>74</v>
      </c>
      <c r="C15" s="2" t="s">
        <v>75</v>
      </c>
      <c r="D15" s="2" t="s">
        <v>76</v>
      </c>
      <c r="E15" s="2" t="s">
        <v>77</v>
      </c>
      <c r="F15" s="2" t="s">
        <v>78</v>
      </c>
      <c r="G15" s="2" t="s">
        <v>122</v>
      </c>
      <c r="H15" s="2" t="s">
        <v>123</v>
      </c>
      <c r="I15" s="2" t="s">
        <v>124</v>
      </c>
      <c r="J15" s="2"/>
      <c r="K15" s="2"/>
      <c r="L15" s="2" t="s">
        <v>82</v>
      </c>
      <c r="M15" s="2"/>
      <c r="N15" s="2"/>
      <c r="O15" s="2" t="s">
        <v>82</v>
      </c>
      <c r="P15" s="2"/>
      <c r="Q15" s="2"/>
      <c r="R15" s="2" t="s">
        <v>82</v>
      </c>
      <c r="S15" s="2" t="s">
        <v>83</v>
      </c>
      <c r="T15" s="2" t="s">
        <v>84</v>
      </c>
      <c r="U15" s="2" t="s">
        <v>101</v>
      </c>
      <c r="V15" s="2" t="s">
        <v>102</v>
      </c>
      <c r="W15" s="2" t="s">
        <v>103</v>
      </c>
      <c r="X15" s="2" t="s">
        <v>104</v>
      </c>
      <c r="Y15" s="2"/>
      <c r="Z15" s="2"/>
      <c r="AA15" s="2"/>
      <c r="AB15" s="2"/>
      <c r="AC15" s="2"/>
      <c r="AD15" s="2"/>
      <c r="AE15" s="3">
        <v>4600000</v>
      </c>
      <c r="AF15" s="3">
        <v>2440000</v>
      </c>
      <c r="AG15" s="3">
        <v>1320000</v>
      </c>
      <c r="AH15" s="3">
        <v>0</v>
      </c>
      <c r="AI15" s="3">
        <v>840000</v>
      </c>
      <c r="AK15" s="4"/>
      <c r="AO15" s="1">
        <v>2015</v>
      </c>
    </row>
    <row r="16" spans="1:47" s="1" customFormat="1" x14ac:dyDescent="0.25">
      <c r="A16" s="2" t="s">
        <v>73</v>
      </c>
      <c r="B16" s="2" t="s">
        <v>74</v>
      </c>
      <c r="C16" s="2" t="s">
        <v>75</v>
      </c>
      <c r="D16" s="2" t="s">
        <v>76</v>
      </c>
      <c r="E16" s="2" t="s">
        <v>77</v>
      </c>
      <c r="F16" s="2" t="s">
        <v>78</v>
      </c>
      <c r="G16" s="2" t="s">
        <v>122</v>
      </c>
      <c r="H16" s="2" t="s">
        <v>123</v>
      </c>
      <c r="I16" s="2" t="s">
        <v>124</v>
      </c>
      <c r="J16" s="2"/>
      <c r="K16" s="2"/>
      <c r="L16" s="2" t="s">
        <v>82</v>
      </c>
      <c r="M16" s="2"/>
      <c r="N16" s="2"/>
      <c r="O16" s="2" t="s">
        <v>82</v>
      </c>
      <c r="P16" s="2"/>
      <c r="Q16" s="2"/>
      <c r="R16" s="2" t="s">
        <v>82</v>
      </c>
      <c r="S16" s="2" t="s">
        <v>83</v>
      </c>
      <c r="T16" s="2" t="s">
        <v>84</v>
      </c>
      <c r="U16" s="2" t="s">
        <v>105</v>
      </c>
      <c r="V16" s="2" t="s">
        <v>106</v>
      </c>
      <c r="W16" s="2" t="s">
        <v>107</v>
      </c>
      <c r="X16" s="2" t="s">
        <v>108</v>
      </c>
      <c r="Y16" s="2"/>
      <c r="Z16" s="2"/>
      <c r="AA16" s="2"/>
      <c r="AB16" s="2"/>
      <c r="AC16" s="2"/>
      <c r="AD16" s="2"/>
      <c r="AE16" s="3">
        <v>3250000</v>
      </c>
      <c r="AF16" s="3">
        <v>1240000</v>
      </c>
      <c r="AG16" s="3">
        <v>1470000</v>
      </c>
      <c r="AH16" s="3">
        <v>0</v>
      </c>
      <c r="AI16" s="3">
        <v>540000</v>
      </c>
      <c r="AK16" s="4"/>
      <c r="AO16" s="1">
        <v>2015</v>
      </c>
    </row>
    <row r="17" spans="1:41" s="1" customFormat="1" x14ac:dyDescent="0.25">
      <c r="A17" s="2" t="s">
        <v>73</v>
      </c>
      <c r="B17" s="2" t="s">
        <v>74</v>
      </c>
      <c r="C17" s="2" t="s">
        <v>75</v>
      </c>
      <c r="D17" s="2" t="s">
        <v>76</v>
      </c>
      <c r="E17" s="2" t="s">
        <v>77</v>
      </c>
      <c r="F17" s="2" t="s">
        <v>78</v>
      </c>
      <c r="G17" s="2" t="s">
        <v>122</v>
      </c>
      <c r="H17" s="2" t="s">
        <v>123</v>
      </c>
      <c r="I17" s="2" t="s">
        <v>124</v>
      </c>
      <c r="J17" s="2"/>
      <c r="K17" s="2"/>
      <c r="L17" s="2" t="s">
        <v>82</v>
      </c>
      <c r="M17" s="2"/>
      <c r="N17" s="2"/>
      <c r="O17" s="2" t="s">
        <v>82</v>
      </c>
      <c r="P17" s="2"/>
      <c r="Q17" s="2"/>
      <c r="R17" s="2" t="s">
        <v>82</v>
      </c>
      <c r="S17" s="2" t="s">
        <v>83</v>
      </c>
      <c r="T17" s="2" t="s">
        <v>84</v>
      </c>
      <c r="U17" s="2" t="s">
        <v>85</v>
      </c>
      <c r="V17" s="2" t="s">
        <v>86</v>
      </c>
      <c r="W17" s="2" t="s">
        <v>112</v>
      </c>
      <c r="X17" s="2" t="s">
        <v>113</v>
      </c>
      <c r="Y17" s="2"/>
      <c r="Z17" s="2"/>
      <c r="AA17" s="2"/>
      <c r="AB17" s="2"/>
      <c r="AC17" s="2"/>
      <c r="AD17" s="2"/>
      <c r="AE17" s="3">
        <v>520000</v>
      </c>
      <c r="AF17" s="3">
        <v>300000</v>
      </c>
      <c r="AG17" s="3">
        <v>350000</v>
      </c>
      <c r="AH17" s="3">
        <v>0</v>
      </c>
      <c r="AI17" s="3">
        <v>-130000</v>
      </c>
      <c r="AK17" s="4"/>
      <c r="AO17" s="1">
        <v>2015</v>
      </c>
    </row>
    <row r="18" spans="1:41" s="1" customFormat="1" x14ac:dyDescent="0.25">
      <c r="A18" s="2" t="s">
        <v>73</v>
      </c>
      <c r="B18" s="2" t="s">
        <v>74</v>
      </c>
      <c r="C18" s="2" t="s">
        <v>75</v>
      </c>
      <c r="D18" s="2" t="s">
        <v>76</v>
      </c>
      <c r="E18" s="2" t="s">
        <v>77</v>
      </c>
      <c r="F18" s="2" t="s">
        <v>78</v>
      </c>
      <c r="G18" s="2" t="s">
        <v>122</v>
      </c>
      <c r="H18" s="2" t="s">
        <v>123</v>
      </c>
      <c r="I18" s="2" t="s">
        <v>124</v>
      </c>
      <c r="J18" s="2"/>
      <c r="K18" s="2"/>
      <c r="L18" s="2" t="s">
        <v>82</v>
      </c>
      <c r="M18" s="2"/>
      <c r="N18" s="2"/>
      <c r="O18" s="2" t="s">
        <v>82</v>
      </c>
      <c r="P18" s="2"/>
      <c r="Q18" s="2"/>
      <c r="R18" s="2" t="s">
        <v>82</v>
      </c>
      <c r="S18" s="2" t="s">
        <v>83</v>
      </c>
      <c r="T18" s="2" t="s">
        <v>84</v>
      </c>
      <c r="U18" s="2" t="s">
        <v>101</v>
      </c>
      <c r="V18" s="2" t="s">
        <v>102</v>
      </c>
      <c r="W18" s="2" t="s">
        <v>114</v>
      </c>
      <c r="X18" s="2" t="s">
        <v>106</v>
      </c>
      <c r="Y18" s="2"/>
      <c r="Z18" s="2"/>
      <c r="AA18" s="2"/>
      <c r="AB18" s="2"/>
      <c r="AC18" s="2"/>
      <c r="AD18" s="2"/>
      <c r="AE18" s="3">
        <v>990000</v>
      </c>
      <c r="AF18" s="3">
        <v>460000</v>
      </c>
      <c r="AG18" s="3">
        <v>380000</v>
      </c>
      <c r="AH18" s="3">
        <v>0</v>
      </c>
      <c r="AI18" s="3">
        <v>150000</v>
      </c>
      <c r="AK18" s="4"/>
      <c r="AO18" s="1">
        <v>2015</v>
      </c>
    </row>
    <row r="19" spans="1:41" s="1" customFormat="1" x14ac:dyDescent="0.25">
      <c r="A19" s="2" t="s">
        <v>73</v>
      </c>
      <c r="B19" s="2" t="s">
        <v>74</v>
      </c>
      <c r="C19" s="2" t="s">
        <v>75</v>
      </c>
      <c r="D19" s="2" t="s">
        <v>76</v>
      </c>
      <c r="E19" s="2" t="s">
        <v>77</v>
      </c>
      <c r="F19" s="2" t="s">
        <v>78</v>
      </c>
      <c r="G19" s="2" t="s">
        <v>122</v>
      </c>
      <c r="H19" s="2" t="s">
        <v>123</v>
      </c>
      <c r="I19" s="2" t="s">
        <v>124</v>
      </c>
      <c r="J19" s="2"/>
      <c r="K19" s="2"/>
      <c r="L19" s="2" t="s">
        <v>82</v>
      </c>
      <c r="M19" s="2"/>
      <c r="N19" s="2"/>
      <c r="O19" s="2" t="s">
        <v>82</v>
      </c>
      <c r="P19" s="2"/>
      <c r="Q19" s="2"/>
      <c r="R19" s="2" t="s">
        <v>82</v>
      </c>
      <c r="S19" s="2" t="s">
        <v>83</v>
      </c>
      <c r="T19" s="2" t="s">
        <v>84</v>
      </c>
      <c r="U19" s="2" t="s">
        <v>105</v>
      </c>
      <c r="V19" s="2" t="s">
        <v>106</v>
      </c>
      <c r="W19" s="2" t="s">
        <v>115</v>
      </c>
      <c r="X19" s="2" t="s">
        <v>116</v>
      </c>
      <c r="Y19" s="2"/>
      <c r="Z19" s="2"/>
      <c r="AA19" s="2"/>
      <c r="AB19" s="2"/>
      <c r="AC19" s="2"/>
      <c r="AD19" s="2"/>
      <c r="AE19" s="3">
        <v>3100000</v>
      </c>
      <c r="AF19" s="3">
        <v>1500000</v>
      </c>
      <c r="AG19" s="3">
        <v>1300000</v>
      </c>
      <c r="AH19" s="3">
        <v>0</v>
      </c>
      <c r="AI19" s="3">
        <v>300000</v>
      </c>
      <c r="AK19" s="4"/>
      <c r="AO19" s="1">
        <v>2015</v>
      </c>
    </row>
    <row r="23" spans="1:41" x14ac:dyDescent="0.25">
      <c r="AI23" s="3"/>
    </row>
    <row r="24" spans="1:41" x14ac:dyDescent="0.25">
      <c r="AI24" s="3"/>
    </row>
    <row r="25" spans="1:41" x14ac:dyDescent="0.25">
      <c r="AI25" s="3"/>
    </row>
    <row r="26" spans="1:41" x14ac:dyDescent="0.25">
      <c r="AI26" s="3"/>
    </row>
    <row r="27" spans="1:41" x14ac:dyDescent="0.25">
      <c r="AI27" s="3"/>
    </row>
    <row r="28" spans="1:41" x14ac:dyDescent="0.25">
      <c r="AI28" s="3"/>
    </row>
    <row r="29" spans="1:41" x14ac:dyDescent="0.25">
      <c r="AI29" s="3"/>
    </row>
    <row r="30" spans="1:41" x14ac:dyDescent="0.25">
      <c r="AI30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Op pluriannuelles - Exécution 2</vt:lpstr>
      <vt:lpstr>Donnees</vt:lpstr>
      <vt:lpstr>'Op pluriannuelles - Exécution 2'!Zone_d_impression</vt:lpstr>
    </vt:vector>
  </TitlesOfParts>
  <Company>qualiac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</dc:creator>
  <cp:keywords>SXSSF</cp:keywords>
  <cp:lastModifiedBy>pascal robert</cp:lastModifiedBy>
  <dcterms:created xsi:type="dcterms:W3CDTF">2014-02-24T13:13:00Z</dcterms:created>
  <dcterms:modified xsi:type="dcterms:W3CDTF">2015-12-01T15:32:19Z</dcterms:modified>
</cp:coreProperties>
</file>