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gdxrpuwt01\tmp\"/>
    </mc:Choice>
  </mc:AlternateContent>
  <xr:revisionPtr revIDLastSave="0" documentId="13_ncr:1_{57A7FFCE-272F-4854-B5E7-E9392254AA3D}" xr6:coauthVersionLast="47" xr6:coauthVersionMax="47" xr10:uidLastSave="{00000000-0000-0000-0000-000000000000}"/>
  <bookViews>
    <workbookView xWindow="-120" yWindow="-120" windowWidth="25440" windowHeight="15390" firstSheet="1" activeTab="1" xr2:uid="{00000000-000D-0000-FFFF-FFFF00000000}"/>
  </bookViews>
  <sheets>
    <sheet name="Feuil1" sheetId="3" state="hidden" r:id="rId1"/>
    <sheet name="Tableau des charges" sheetId="1" r:id="rId2"/>
    <sheet name="Donnees" sheetId="2" r:id="rId3"/>
  </sheets>
  <calcPr calcId="191029"/>
  <pivotCaches>
    <pivotCache cacheId="71" r:id="rId4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" i="2" l="1"/>
  <c r="G1" i="1" l="1"/>
  <c r="E2" i="2" l="1"/>
  <c r="C2" i="2"/>
  <c r="B2" i="2"/>
  <c r="C1" i="2"/>
  <c r="B2" i="1" s="1"/>
  <c r="B1" i="2"/>
  <c r="E1" i="2"/>
  <c r="B3" i="2" l="1"/>
  <c r="D3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Patrick Fraysse</author>
  </authors>
  <commentList>
    <comment ref="A1" authorId="0" shapeId="0" xr:uid="{32609939-9800-40F5-80D0-07FA82E03F4F}">
      <text>
        <r>
          <rPr>
            <sz val="9"/>
            <color indexed="81"/>
            <rFont val="Tahoma"/>
            <family val="2"/>
          </rPr>
          <t>J1_01 - D1.000 - PFR - 14.11.22 - Suppression du 'x' dans le filtre s'appliquant aux valeurs
J1_01 - D1.001 - YAD - 07.12.23 - Calcul de la colonne TOTAL dans l'onglet données</t>
        </r>
      </text>
    </comment>
  </commentList>
</comments>
</file>

<file path=xl/sharedStrings.xml><?xml version="1.0" encoding="utf-8"?>
<sst xmlns="http://schemas.openxmlformats.org/spreadsheetml/2006/main" count="134" uniqueCount="95">
  <si>
    <t>CGR0</t>
  </si>
  <si>
    <t>CGR1</t>
  </si>
  <si>
    <t>CGR2</t>
  </si>
  <si>
    <t>MNT4</t>
  </si>
  <si>
    <t>CGR3</t>
  </si>
  <si>
    <t>CGR4</t>
  </si>
  <si>
    <t>CGR5</t>
  </si>
  <si>
    <t>MNT1</t>
  </si>
  <si>
    <t>MNT2</t>
  </si>
  <si>
    <t>MNT3</t>
  </si>
  <si>
    <t>Somme de MNT1</t>
  </si>
  <si>
    <t>Somme de MNT2</t>
  </si>
  <si>
    <t>Somme de MNT3</t>
  </si>
  <si>
    <t>Somme de MNT4</t>
  </si>
  <si>
    <t>POUR INFORMATION DE L'ORGANE DELIBERANT</t>
  </si>
  <si>
    <t>Personnel</t>
  </si>
  <si>
    <t>Fonctionnement</t>
  </si>
  <si>
    <t>Intervention</t>
  </si>
  <si>
    <t>Investissement</t>
  </si>
  <si>
    <t>TOTAL</t>
  </si>
  <si>
    <t>Budget</t>
  </si>
  <si>
    <t>Total</t>
  </si>
  <si>
    <t>ETS</t>
  </si>
  <si>
    <t>LIBELLE ETS</t>
  </si>
  <si>
    <t>N° JOB</t>
  </si>
  <si>
    <t>UTILISATEUR</t>
  </si>
  <si>
    <t>DATE JOB</t>
  </si>
  <si>
    <t>ANNEE N</t>
  </si>
  <si>
    <t>CGR</t>
  </si>
  <si>
    <t>LIBELLE CGR</t>
  </si>
  <si>
    <t>CHEMIN CGR</t>
  </si>
  <si>
    <t>Champ calculé</t>
  </si>
  <si>
    <t>Ordre de résolution</t>
  </si>
  <si>
    <t>Champ</t>
  </si>
  <si>
    <t>Formule</t>
  </si>
  <si>
    <t>Élément calculé</t>
  </si>
  <si>
    <t>Élément</t>
  </si>
  <si>
    <t>TOTALAE</t>
  </si>
  <si>
    <t>=MNT1+MNT3+MNT5+MNT7</t>
  </si>
  <si>
    <t>TOTALCP</t>
  </si>
  <si>
    <t>=MNT2+MNT4+MNT6+MNT8</t>
  </si>
  <si>
    <t>Commentaire :</t>
  </si>
  <si>
    <t>Quand une cellule est mise à jour avec plus d'une formule,</t>
  </si>
  <si>
    <t>la valeur est établie par la dernière formule dans l'ordre de résolution.</t>
  </si>
  <si>
    <t>Pour modifier l'ordre de résolution de plusieurs champs ou éléments calculés,</t>
  </si>
  <si>
    <t>dans l'onglet Options, groupe Outils, cliquez sur Formules, puis sur Ordre de résolution.</t>
  </si>
  <si>
    <t>LIBELLECGR0</t>
  </si>
  <si>
    <t>LIBELLECGR1</t>
  </si>
  <si>
    <t>LIBELLECGR2</t>
  </si>
  <si>
    <t>LIBELLECGR3</t>
  </si>
  <si>
    <t>LIBELLECGR4</t>
  </si>
  <si>
    <t>LIBELLECGR5</t>
  </si>
  <si>
    <t>CGR0+LIB0</t>
  </si>
  <si>
    <t>CGR1+LIB1</t>
  </si>
  <si>
    <t>CGR2+LIB2</t>
  </si>
  <si>
    <t>CGR3+LIB3</t>
  </si>
  <si>
    <t>CGR4+LIB4</t>
  </si>
  <si>
    <t>CGR5+LIB5</t>
  </si>
  <si>
    <t>Etablissement :</t>
  </si>
  <si>
    <t>Année de l'exercice :</t>
  </si>
  <si>
    <t>CGR :</t>
  </si>
  <si>
    <t>Chemin :</t>
  </si>
  <si>
    <t>Job :</t>
  </si>
  <si>
    <t>Utilisateur :</t>
  </si>
  <si>
    <t>Date :</t>
  </si>
  <si>
    <t>CHARGES / IMMOBILISATIONS DE l'ORGANISME</t>
  </si>
  <si>
    <t>TABLEAU DES CHARGES ET DES IMMOBILISATIONS DECAISSABLES PAR DESTINATION</t>
  </si>
  <si>
    <t>Budget par destination et par origine</t>
  </si>
  <si>
    <t>Somme de TOTAL</t>
  </si>
  <si>
    <t>CENTRE</t>
  </si>
  <si>
    <t>Centre</t>
  </si>
  <si>
    <t>CENTRE - Centre</t>
  </si>
  <si>
    <t>S2010</t>
  </si>
  <si>
    <t>Secteur 2010</t>
  </si>
  <si>
    <t>S2010 - Secteur 2010</t>
  </si>
  <si>
    <t>ACT1</t>
  </si>
  <si>
    <t>Activité 1</t>
  </si>
  <si>
    <t>ACT1 - Activité 1</t>
  </si>
  <si>
    <t>-</t>
  </si>
  <si>
    <t>IND</t>
  </si>
  <si>
    <t>Cegid XRP Ultimate développement</t>
  </si>
  <si>
    <t>577649</t>
  </si>
  <si>
    <t>PR</t>
  </si>
  <si>
    <t>11/12/2023</t>
  </si>
  <si>
    <t>DAT</t>
  </si>
  <si>
    <t>ACT2</t>
  </si>
  <si>
    <t>Activité 2</t>
  </si>
  <si>
    <t>ACT2 - Activité 2</t>
  </si>
  <si>
    <t>Total S2010 - Secteur 2010</t>
  </si>
  <si>
    <t>ACT3</t>
  </si>
  <si>
    <t>Activité 3</t>
  </si>
  <si>
    <t>ACT3 - Activité 3</t>
  </si>
  <si>
    <t>ACT4</t>
  </si>
  <si>
    <t>Activité 4</t>
  </si>
  <si>
    <t>ACT4 - Activité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</si>
</sst>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6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39994506668294322"/>
        <bgColor indexed="64"/>
      </patternFill>
    </fill>
    <fill>
      <patternFill patternType="solid">
        <fgColor theme="3" tint="0.7999816888943144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49" fontId="0" fillId="0" borderId="0" xfId="0" applyNumberFormat="1"/>
    <xf numFmtId="4" fontId="0" fillId="0" borderId="0" xfId="0" applyNumberFormat="1"/>
    <xf numFmtId="49" fontId="1" fillId="0" borderId="0" xfId="0" applyNumberFormat="1" applyFont="1" applyProtection="1">
      <protection hidden="1"/>
    </xf>
    <xf numFmtId="0" fontId="3" fillId="0" borderId="0" xfId="0" applyFont="1"/>
    <xf numFmtId="0" fontId="2" fillId="0" borderId="12" xfId="0" applyFont="1" applyBorder="1"/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2" fillId="3" borderId="2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7" xfId="0" applyFont="1" applyBorder="1" applyAlignment="1">
      <alignment vertical="center"/>
    </xf>
    <xf numFmtId="49" fontId="2" fillId="0" borderId="0" xfId="0" applyNumberFormat="1" applyFont="1" applyAlignment="1">
      <alignment vertical="center"/>
    </xf>
    <xf numFmtId="0" fontId="0" fillId="0" borderId="5" xfId="0" applyBorder="1"/>
    <xf numFmtId="0" fontId="2" fillId="3" borderId="4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4" fontId="2" fillId="3" borderId="1" xfId="0" applyNumberFormat="1" applyFont="1" applyFill="1" applyBorder="1" applyAlignment="1">
      <alignment vertical="center"/>
    </xf>
    <xf numFmtId="0" fontId="2" fillId="3" borderId="2" xfId="0" applyFont="1" applyFill="1" applyBorder="1" applyAlignment="1" applyProtection="1">
      <alignment horizontal="center" vertical="center"/>
      <protection locked="0"/>
    </xf>
    <xf numFmtId="0" fontId="0" fillId="0" borderId="5" xfId="0" applyFont="1" applyBorder="1"/>
    <xf numFmtId="0" fontId="0" fillId="0" borderId="0" xfId="0" applyFont="1" applyBorder="1"/>
    <xf numFmtId="0" fontId="0" fillId="0" borderId="8" xfId="0" applyFont="1" applyBorder="1"/>
    <xf numFmtId="0" fontId="0" fillId="0" borderId="5" xfId="0" applyFont="1" applyBorder="1" applyAlignment="1">
      <alignment horizontal="left"/>
    </xf>
    <xf numFmtId="4" fontId="0" fillId="0" borderId="6" xfId="0" applyNumberFormat="1" applyFont="1" applyBorder="1"/>
    <xf numFmtId="4" fontId="0" fillId="0" borderId="4" xfId="0" applyNumberFormat="1" applyFont="1" applyBorder="1"/>
    <xf numFmtId="4" fontId="0" fillId="0" borderId="8" xfId="0" applyNumberFormat="1" applyFont="1" applyBorder="1"/>
    <xf numFmtId="0" fontId="0" fillId="0" borderId="5" xfId="0" applyFont="1" applyBorder="1" applyAlignment="1">
      <alignment horizontal="left" indent="1"/>
    </xf>
  </cellXfs>
  <cellStyles count="1">
    <cellStyle name="Normal" xfId="0" builtinId="0"/>
  </cellStyles>
  <dxfs count="121">
    <dxf>
      <border>
        <top style="medium">
          <color indexed="64"/>
        </top>
        <bottom style="medium">
          <color indexed="64"/>
        </bottom>
        <vertical style="medium">
          <color indexed="64"/>
        </vertical>
      </border>
    </dxf>
    <dxf>
      <border>
        <top style="medium">
          <color indexed="64"/>
        </top>
        <bottom style="medium">
          <color indexed="64"/>
        </bottom>
        <vertical style="medium">
          <color indexed="64"/>
        </vertical>
      </border>
    </dxf>
    <dxf>
      <border>
        <top style="medium">
          <color indexed="64"/>
        </top>
      </border>
    </dxf>
    <dxf>
      <border>
        <top style="medium">
          <color indexed="64"/>
        </top>
      </border>
    </dxf>
    <dxf>
      <border>
        <top style="medium">
          <color indexed="64"/>
        </top>
      </border>
    </dxf>
    <dxf>
      <border>
        <top style="medium">
          <color indexed="64"/>
        </top>
      </border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fill>
        <patternFill patternType="solid">
          <bgColor theme="3" tint="0.79998168889431442"/>
        </patternFill>
      </fill>
    </dxf>
    <dxf>
      <fill>
        <patternFill patternType="solid">
          <bgColor theme="3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border>
        <left style="medium">
          <color indexed="64"/>
        </left>
        <right style="medium">
          <color indexed="64"/>
        </right>
        <top style="medium">
          <color indexed="64"/>
        </top>
      </border>
    </dxf>
    <dxf>
      <alignment vertical="center" readingOrder="0"/>
    </dxf>
    <dxf>
      <border>
        <right style="medium">
          <color indexed="64"/>
        </right>
      </border>
    </dxf>
    <dxf>
      <alignment vertical="center" readingOrder="0"/>
    </dxf>
    <dxf>
      <font>
        <b/>
      </font>
    </dxf>
    <dxf>
      <font>
        <b/>
      </font>
    </dxf>
    <dxf>
      <alignment horizontal="right" readingOrder="0"/>
    </dxf>
    <dxf>
      <protection locked="0"/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alignment horizontal="center" readingOrder="0"/>
    </dxf>
    <dxf>
      <border>
        <right style="medium">
          <color indexed="64"/>
        </right>
      </border>
    </dxf>
    <dxf>
      <border>
        <right style="medium">
          <color indexed="64"/>
        </right>
      </border>
    </dxf>
    <dxf>
      <border>
        <right style="medium">
          <color indexed="64"/>
        </right>
      </border>
    </dxf>
    <dxf>
      <border>
        <right style="medium">
          <color indexed="64"/>
        </right>
      </border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sz val="11"/>
      </font>
    </dxf>
    <dxf>
      <font>
        <sz val="11"/>
      </font>
    </dxf>
    <dxf>
      <font>
        <sz val="11"/>
      </font>
    </dxf>
    <dxf>
      <numFmt numFmtId="4" formatCode="#,##0.00"/>
    </dxf>
    <dxf>
      <border>
        <top style="medium">
          <color indexed="64"/>
        </top>
        <bottom style="medium">
          <color indexed="64"/>
        </bottom>
        <vertical style="medium">
          <color indexed="64"/>
        </vertical>
      </border>
    </dxf>
    <dxf>
      <border>
        <top style="medium">
          <color indexed="64"/>
        </top>
        <bottom style="medium">
          <color indexed="64"/>
        </bottom>
        <vertical style="medium">
          <color indexed="64"/>
        </vertical>
      </border>
    </dxf>
    <dxf>
      <border>
        <top style="medium">
          <color indexed="64"/>
        </top>
      </border>
    </dxf>
    <dxf>
      <border>
        <top style="medium">
          <color indexed="64"/>
        </top>
      </border>
    </dxf>
    <dxf>
      <border>
        <top style="medium">
          <color indexed="64"/>
        </top>
      </border>
    </dxf>
    <dxf>
      <border>
        <top style="medium">
          <color indexed="64"/>
        </top>
      </border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fill>
        <patternFill patternType="solid">
          <bgColor theme="3" tint="0.79998168889431442"/>
        </patternFill>
      </fill>
    </dxf>
    <dxf>
      <fill>
        <patternFill patternType="solid">
          <bgColor theme="3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border>
        <left style="medium">
          <color indexed="64"/>
        </left>
        <right style="medium">
          <color indexed="64"/>
        </right>
        <top style="medium">
          <color indexed="64"/>
        </top>
      </border>
    </dxf>
    <dxf>
      <alignment vertical="center" readingOrder="0"/>
    </dxf>
    <dxf>
      <border>
        <right style="medium">
          <color indexed="64"/>
        </right>
      </border>
    </dxf>
    <dxf>
      <alignment vertical="center" readingOrder="0"/>
    </dxf>
    <dxf>
      <font>
        <b/>
      </font>
    </dxf>
    <dxf>
      <font>
        <b/>
      </font>
    </dxf>
    <dxf>
      <alignment horizontal="right" readingOrder="0"/>
    </dxf>
    <dxf>
      <protection locked="0"/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alignment horizontal="center" readingOrder="0"/>
    </dxf>
    <dxf>
      <border>
        <right style="medium">
          <color indexed="64"/>
        </right>
      </border>
    </dxf>
    <dxf>
      <border>
        <right style="medium">
          <color indexed="64"/>
        </right>
      </border>
    </dxf>
    <dxf>
      <border>
        <right style="medium">
          <color indexed="64"/>
        </right>
      </border>
    </dxf>
    <dxf>
      <border>
        <right style="medium">
          <color indexed="64"/>
        </right>
      </border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sz val="11"/>
      </font>
    </dxf>
    <dxf>
      <font>
        <sz val="11"/>
      </font>
    </dxf>
    <dxf>
      <font>
        <sz val="11"/>
      </font>
    </dxf>
    <dxf>
      <numFmt numFmtId="4" formatCode="#,##0.00"/>
    </dxf>
    <dxf>
      <numFmt numFmtId="4" formatCode="#,##0.00"/>
    </dxf>
    <dxf>
      <font>
        <sz val="11"/>
      </font>
    </dxf>
    <dxf>
      <font>
        <sz val="11"/>
      </font>
    </dxf>
    <dxf>
      <font>
        <sz val="11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border>
        <right style="medium">
          <color indexed="64"/>
        </right>
      </border>
    </dxf>
    <dxf>
      <border>
        <right style="medium">
          <color indexed="64"/>
        </right>
      </border>
    </dxf>
    <dxf>
      <border>
        <right style="medium">
          <color indexed="64"/>
        </right>
      </border>
    </dxf>
    <dxf>
      <border>
        <right style="medium">
          <color indexed="64"/>
        </right>
      </border>
    </dxf>
    <dxf>
      <alignment horizontal="center" readingOrder="0"/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protection locked="0"/>
    </dxf>
    <dxf>
      <alignment horizontal="right" readingOrder="0"/>
    </dxf>
    <dxf>
      <font>
        <b/>
      </font>
    </dxf>
    <dxf>
      <font>
        <b/>
      </font>
    </dxf>
    <dxf>
      <alignment vertical="center" readingOrder="0"/>
    </dxf>
    <dxf>
      <border>
        <right style="medium">
          <color indexed="64"/>
        </right>
      </border>
    </dxf>
    <dxf>
      <alignment vertical="center" readingOrder="0"/>
    </dxf>
    <dxf>
      <border>
        <left style="medium">
          <color indexed="64"/>
        </left>
        <right style="medium">
          <color indexed="64"/>
        </right>
        <top style="medium">
          <color indexed="64"/>
        </top>
      </border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 patternType="solid">
          <bgColor theme="3" tint="0.79998168889431442"/>
        </patternFill>
      </fill>
    </dxf>
    <dxf>
      <fill>
        <patternFill patternType="solid">
          <bgColor theme="3" tint="0.79998168889431442"/>
        </patternFill>
      </fill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border>
        <top style="medium">
          <color indexed="64"/>
        </top>
      </border>
    </dxf>
    <dxf>
      <border>
        <top style="medium">
          <color indexed="64"/>
        </top>
      </border>
    </dxf>
    <dxf>
      <border>
        <top style="medium">
          <color indexed="64"/>
        </top>
      </border>
    </dxf>
    <dxf>
      <border>
        <top style="medium">
          <color indexed="64"/>
        </top>
      </border>
    </dxf>
    <dxf>
      <border>
        <top style="medium">
          <color indexed="64"/>
        </top>
        <bottom style="medium">
          <color indexed="64"/>
        </bottom>
        <vertical style="medium">
          <color indexed="64"/>
        </vertical>
      </border>
    </dxf>
    <dxf>
      <border>
        <top style="medium">
          <color indexed="64"/>
        </top>
        <bottom style="medium">
          <color indexed="64"/>
        </bottom>
        <vertical style="medium">
          <color indexed="64"/>
        </vertic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9" defaultPivotStyle="PivotStyleLight16">
    <tableStyle name="Style de tableau croisé dynamique 1" table="0" count="7" xr9:uid="{00000000-0011-0000-FFFF-FFFF00000000}">
      <tableStyleElement type="wholeTable" dxfId="120"/>
      <tableStyleElement type="totalRow" dxfId="119"/>
      <tableStyleElement type="lastColumn" dxfId="118"/>
      <tableStyleElement type="firstSubtotalRow" dxfId="117"/>
      <tableStyleElement type="firstRowSubheading" dxfId="116"/>
      <tableStyleElement type="pageFieldLabels" dxfId="115"/>
      <tableStyleElement type="pageFieldValues" dxfId="11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OnLoad="1" refreshedBy="Pascal Robert" refreshedDate="45271.481419675925" createdVersion="8" refreshedVersion="8" minRefreshableVersion="3" recordCount="12" xr:uid="{B48F22FF-79FC-4726-8EA4-EB0A7A85F6C8}">
  <cacheSource type="worksheet">
    <worksheetSource ref="A4:W1000003" sheet="Donnees"/>
  </cacheSource>
  <cacheFields count="23">
    <cacheField name="CGR0" numFmtId="0">
      <sharedItems containsBlank="1"/>
    </cacheField>
    <cacheField name="LIBELLECGR0" numFmtId="0">
      <sharedItems containsBlank="1"/>
    </cacheField>
    <cacheField name="CGR0+LIB0" numFmtId="0">
      <sharedItems containsBlank="1"/>
    </cacheField>
    <cacheField name="CGR1" numFmtId="0">
      <sharedItems containsBlank="1"/>
    </cacheField>
    <cacheField name="LIBELLECGR1" numFmtId="0">
      <sharedItems containsBlank="1"/>
    </cacheField>
    <cacheField name="CGR1+LIB1" numFmtId="0">
      <sharedItems containsBlank="1" count="3">
        <s v="S2010 - Secteur 2010"/>
        <m/>
        <s v="a" u="1"/>
      </sharedItems>
    </cacheField>
    <cacheField name="CGR2" numFmtId="0">
      <sharedItems containsBlank="1"/>
    </cacheField>
    <cacheField name="LIBELLECGR2" numFmtId="0">
      <sharedItems containsBlank="1"/>
    </cacheField>
    <cacheField name="CGR2+LIB2" numFmtId="0">
      <sharedItems containsBlank="1" count="6">
        <s v="ACT1 - Activité 1"/>
        <s v="ACT2 - Activité 2"/>
        <s v="ACT3 - Activité 3"/>
        <s v="ACT4 - Activité 4"/>
        <m/>
        <s v="a" u="1"/>
      </sharedItems>
    </cacheField>
    <cacheField name="CGR3" numFmtId="0">
      <sharedItems containsNonDate="0" containsString="0" containsBlank="1"/>
    </cacheField>
    <cacheField name="LIBELLECGR3" numFmtId="0">
      <sharedItems containsNonDate="0" containsString="0" containsBlank="1"/>
    </cacheField>
    <cacheField name="CGR3+LIB3" numFmtId="0">
      <sharedItems containsBlank="1"/>
    </cacheField>
    <cacheField name="CGR4" numFmtId="0">
      <sharedItems containsNonDate="0" containsString="0" containsBlank="1"/>
    </cacheField>
    <cacheField name="LIBELLECGR4" numFmtId="0">
      <sharedItems containsNonDate="0" containsString="0" containsBlank="1"/>
    </cacheField>
    <cacheField name="CGR4+LIB4" numFmtId="0">
      <sharedItems containsBlank="1"/>
    </cacheField>
    <cacheField name="CGR5" numFmtId="0">
      <sharedItems containsNonDate="0" containsString="0" containsBlank="1"/>
    </cacheField>
    <cacheField name="LIBELLECGR5" numFmtId="0">
      <sharedItems containsNonDate="0" containsString="0" containsBlank="1"/>
    </cacheField>
    <cacheField name="CGR5+LIB5" numFmtId="0">
      <sharedItems containsBlank="1"/>
    </cacheField>
    <cacheField name="MNT1" numFmtId="0">
      <sharedItems containsString="0" containsBlank="1" containsNumber="1" containsInteger="1" minValue="500000" maxValue="1280000"/>
    </cacheField>
    <cacheField name="MNT2" numFmtId="0">
      <sharedItems containsString="0" containsBlank="1" containsNumber="1" containsInteger="1" minValue="300000" maxValue="1280000"/>
    </cacheField>
    <cacheField name="MNT3" numFmtId="0">
      <sharedItems containsString="0" containsBlank="1" containsNumber="1" containsInteger="1" minValue="1520000" maxValue="7360000"/>
    </cacheField>
    <cacheField name="MNT4" numFmtId="0">
      <sharedItems containsString="0" containsBlank="1" containsNumber="1" containsInteger="1" minValue="2408000" maxValue="9200000"/>
    </cacheField>
    <cacheField name="TOTAL" numFmtId="4">
      <sharedItems containsString="0" containsBlank="1" containsNumber="1" containsInteger="1" minValue="4728000" maxValue="191200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DD02E66-EC8E-40F0-9312-C30DC9BB359F}" name="Tableau croisé dynamique1" cacheId="71" applyNumberFormats="0" applyBorderFormats="0" applyFontFormats="0" applyPatternFormats="0" applyAlignmentFormats="0" applyWidthHeightFormats="1" dataCaption="Valeurs" grandTotalCaption="Total" updatedVersion="8" minRefreshableVersion="3" showCalcMbrs="0" showDataTips="0" itemPrintTitles="1" createdVersion="3" indent="0" showHeaders="0" outline="1" outlineData="1" multipleFieldFilters="0">
  <location ref="B11:G18" firstHeaderRow="0" firstDataRow="1" firstDataCol="1"/>
  <pivotFields count="23">
    <pivotField subtotalTop="0" showAll="0"/>
    <pivotField subtotalTop="0" showAll="0"/>
    <pivotField subtotalTop="0" showAll="0"/>
    <pivotField subtotalTop="0" showAll="0"/>
    <pivotField subtotalTop="0" showAll="0"/>
    <pivotField axis="axisRow" subtotalTop="0" showAll="0">
      <items count="4">
        <item x="1"/>
        <item m="1" x="2"/>
        <item x="0"/>
        <item t="default"/>
      </items>
    </pivotField>
    <pivotField subtotalTop="0" showAll="0"/>
    <pivotField subtotalTop="0" showAll="0"/>
    <pivotField axis="axisRow" subtotalTop="0" showAll="0">
      <items count="7">
        <item x="4"/>
        <item m="1" x="5"/>
        <item x="0"/>
        <item x="1"/>
        <item x="2"/>
        <item x="3"/>
        <item t="default"/>
      </items>
    </pivotField>
    <pivotField subtotalTop="0" showAll="0"/>
    <pivotField subtotalTop="0" showAll="0"/>
    <pivotField subtotalTop="0" showAll="0"/>
    <pivotField subtotalTop="0" showAll="0"/>
    <pivotField subtotalTop="0" showAll="0"/>
    <pivotField subtotalTop="0" showAll="0"/>
    <pivotField subtotalTop="0" showAll="0"/>
    <pivotField subtotalTop="0" showAll="0"/>
    <pivotField subtotalTop="0" showAll="0"/>
    <pivotField dataField="1" subtotalTop="0" showAll="0"/>
    <pivotField dataField="1" subtotalTop="0" showAll="0"/>
    <pivotField dataField="1" subtotalTop="0" showAll="0"/>
    <pivotField dataField="1" subtotalTop="0" showAll="0"/>
    <pivotField dataField="1" showAll="0"/>
  </pivotFields>
  <rowFields count="2">
    <field x="5"/>
    <field x="8"/>
  </rowFields>
  <rowItems count="7">
    <i>
      <x v="2"/>
    </i>
    <i r="1">
      <x v="2"/>
    </i>
    <i r="1">
      <x v="3"/>
    </i>
    <i r="1">
      <x v="4"/>
    </i>
    <i r="1">
      <x v="5"/>
    </i>
    <i t="default">
      <x v="2"/>
    </i>
    <i t="grand">
      <x/>
    </i>
  </rowItems>
  <colFields count="1">
    <field x="-2"/>
  </colFields>
  <colItems count="5">
    <i>
      <x/>
    </i>
    <i i="1">
      <x v="1"/>
    </i>
    <i i="2">
      <x v="2"/>
    </i>
    <i i="3">
      <x v="3"/>
    </i>
    <i i="4">
      <x v="4"/>
    </i>
  </colItems>
  <dataFields count="5">
    <dataField name="Somme de MNT1" fld="18" baseField="0" baseItem="0" numFmtId="4"/>
    <dataField name="Somme de MNT2" fld="19" baseField="0" baseItem="0" numFmtId="4"/>
    <dataField name="Somme de MNT3" fld="20" baseField="0" baseItem="0" numFmtId="4"/>
    <dataField name="Somme de MNT4" fld="21" baseField="0" baseItem="0" numFmtId="4"/>
    <dataField name="Somme de TOTAL" fld="22" baseField="0" baseItem="0" numFmtId="4"/>
  </dataFields>
  <formats count="38">
    <format dxfId="113">
      <pivotArea grandRow="1" outline="0" collapsedLevelsAreSubtotals="1" fieldPosition="0"/>
    </format>
    <format dxfId="112">
      <pivotArea dataOnly="0" labelOnly="1" grandRow="1" outline="0" fieldPosition="0"/>
    </format>
    <format dxfId="111">
      <pivotArea field="3" grandRow="1" outline="0" collapsedLevelsAreSubtotals="1">
        <references count="1">
          <reference field="4294967294" count="1" selected="0">
            <x v="0"/>
          </reference>
        </references>
      </pivotArea>
    </format>
    <format dxfId="110">
      <pivotArea field="3" grandRow="1" outline="0" collapsedLevelsAreSubtotals="1">
        <references count="1">
          <reference field="4294967294" count="1" selected="0">
            <x v="1"/>
          </reference>
        </references>
      </pivotArea>
    </format>
    <format dxfId="109">
      <pivotArea field="3" grandRow="1" outline="0" collapsedLevelsAreSubtotals="1">
        <references count="1">
          <reference field="4294967294" count="1" selected="0">
            <x v="2"/>
          </reference>
        </references>
      </pivotArea>
    </format>
    <format dxfId="108">
      <pivotArea field="3" grandRow="1" outline="0" collapsedLevelsAreSubtotals="1">
        <references count="1">
          <reference field="4294967294" count="1" selected="0">
            <x v="3"/>
          </reference>
        </references>
      </pivotArea>
    </format>
    <format dxfId="107">
      <pivotArea type="all" dataOnly="0" outline="0" fieldPosition="0"/>
    </format>
    <format dxfId="106">
      <pivotArea outline="0" collapsedLevelsAreSubtotals="1" fieldPosition="0">
        <references count="1">
          <reference field="4294967294" count="1" selected="0">
            <x v="0"/>
          </reference>
        </references>
      </pivotArea>
    </format>
    <format dxfId="105">
      <pivotArea outline="0" fieldPosition="0">
        <references count="1">
          <reference field="4294967294" count="1">
            <x v="0"/>
          </reference>
        </references>
      </pivotArea>
    </format>
    <format dxfId="104">
      <pivotArea outline="0" fieldPosition="0">
        <references count="1">
          <reference field="4294967294" count="1">
            <x v="1"/>
          </reference>
        </references>
      </pivotArea>
    </format>
    <format dxfId="103">
      <pivotArea outline="0" fieldPosition="0">
        <references count="1">
          <reference field="4294967294" count="1">
            <x v="2"/>
          </reference>
        </references>
      </pivotArea>
    </format>
    <format dxfId="102">
      <pivotArea outline="0" fieldPosition="0">
        <references count="1">
          <reference field="4294967294" count="1">
            <x v="3"/>
          </reference>
        </references>
      </pivotArea>
    </format>
    <format dxfId="101">
      <pivotArea grandRow="1" outline="0" collapsedLevelsAreSubtotals="1" fieldPosition="0"/>
    </format>
    <format dxfId="100">
      <pivotArea dataOnly="0" labelOnly="1" grandRow="1" outline="0" fieldPosition="0"/>
    </format>
    <format dxfId="99">
      <pivotArea grandRow="1" outline="0" collapsedLevelsAreSubtotals="1" fieldPosition="0"/>
    </format>
    <format dxfId="98">
      <pivotArea dataOnly="0" labelOnly="1" grandRow="1" outline="0" fieldPosition="0"/>
    </format>
    <format dxfId="97">
      <pivotArea outline="0" collapsedLevelsAreSubtotals="1" fieldPosition="0">
        <references count="1">
          <reference field="4294967294" count="1" selected="0">
            <x v="1"/>
          </reference>
        </references>
      </pivotArea>
    </format>
    <format dxfId="96">
      <pivotArea grandRow="1" outline="0" collapsedLevelsAreSubtotals="1" fieldPosition="0"/>
    </format>
    <format dxfId="95">
      <pivotArea field="6" grandRow="1" outline="0" collapsedLevelsAreSubtotals="1">
        <references count="1">
          <reference field="4294967294" count="1" selected="0">
            <x v="3"/>
          </reference>
        </references>
      </pivotArea>
    </format>
    <format dxfId="94">
      <pivotArea dataOnly="0" labelOnly="1" grandRow="1" outline="0" fieldPosition="0"/>
    </format>
    <format dxfId="93">
      <pivotArea grandRow="1" outline="0" collapsedLevelsAreSubtotals="1" fieldPosition="0"/>
    </format>
    <format dxfId="92">
      <pivotArea dataOnly="0" labelOnly="1" grandRow="1" outline="0" fieldPosition="0"/>
    </format>
    <format dxfId="91">
      <pivotArea dataOnly="0" labelOnly="1" grandRow="1" outline="0" fieldPosition="0"/>
    </format>
    <format dxfId="90">
      <pivotArea dataOnly="0" labelOnly="1" grandRow="1" outline="0" fieldPosition="0"/>
    </format>
    <format dxfId="89">
      <pivotArea grandRow="1" outline="0" collapsedLevelsAreSubtotals="1" fieldPosition="0"/>
    </format>
    <format dxfId="88">
      <pivotArea dataOnly="0" labelOnly="1" grandRow="1" outline="0" fieldPosition="0"/>
    </format>
    <format dxfId="87">
      <pivotArea dataOnly="0" labelOnly="1" grandRow="1" outline="0" fieldPosition="0"/>
    </format>
    <format dxfId="86">
      <pivotArea outline="0" collapsedLevelsAreSubtotals="1" fieldPosition="0">
        <references count="1">
          <reference field="4294967294" count="1" selected="0">
            <x v="0"/>
          </reference>
        </references>
      </pivotArea>
    </format>
    <format dxfId="85">
      <pivotArea outline="0" collapsedLevelsAreSubtotals="1" fieldPosition="0">
        <references count="1">
          <reference field="4294967294" count="1" selected="0">
            <x v="1"/>
          </reference>
        </references>
      </pivotArea>
    </format>
    <format dxfId="84">
      <pivotArea outline="0" collapsedLevelsAreSubtotals="1" fieldPosition="0">
        <references count="1">
          <reference field="4294967294" count="1" selected="0">
            <x v="2"/>
          </reference>
        </references>
      </pivotArea>
    </format>
    <format dxfId="83">
      <pivotArea outline="0" collapsedLevelsAreSubtotals="1" fieldPosition="0">
        <references count="1">
          <reference field="4294967294" count="1" selected="0">
            <x v="3"/>
          </reference>
        </references>
      </pivotArea>
    </format>
    <format dxfId="82">
      <pivotArea type="all" dataOnly="0" outline="0" fieldPosition="0"/>
    </format>
    <format dxfId="81">
      <pivotArea outline="0" collapsedLevelsAreSubtotals="1" fieldPosition="0"/>
    </format>
    <format dxfId="80">
      <pivotArea dataOnly="0" labelOnly="1" grandRow="1" outline="0" fieldPosition="0"/>
    </format>
    <format dxfId="79">
      <pivotArea type="all" dataOnly="0" outline="0" fieldPosition="0"/>
    </format>
    <format dxfId="78">
      <pivotArea outline="0" collapsedLevelsAreSubtotals="1" fieldPosition="0"/>
    </format>
    <format dxfId="77">
      <pivotArea dataOnly="0" labelOnly="1" grandRow="1" outline="0" fieldPosition="0"/>
    </format>
    <format dxfId="76">
      <pivotArea outline="0" collapsedLevelsAreSubtotals="1" fieldPosition="0">
        <references count="1">
          <reference field="4294967294" count="1" selected="0">
            <x v="4"/>
          </reference>
        </references>
      </pivotArea>
    </format>
  </formats>
  <pivotTableStyleInfo name="Style de tableau croisé dynamique 1" showRowHeaders="1" showColHeaders="1" showRowStripes="0" showColStripes="0" showLastColumn="1"/>
  <filters count="1">
    <filter fld="5" type="captionNotEqual" evalOrder="-1" id="6" stringValue1="">
      <autoFilter ref="A1">
        <filterColumn colId="0">
          <customFilters>
            <customFilter operator="notEqual" val=" "/>
          </customFilters>
        </filterColumn>
      </autoFilter>
    </filter>
  </filters>
  <extLs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4"/>
  <sheetViews>
    <sheetView workbookViewId="0"/>
  </sheetViews>
  <sheetFormatPr baseColWidth="10" defaultRowHeight="15" x14ac:dyDescent="0.25"/>
  <cols>
    <col min="1" max="1" width="18.5703125" bestFit="1" customWidth="1"/>
    <col min="2" max="2" width="8.85546875" bestFit="1" customWidth="1"/>
    <col min="3" max="3" width="25.85546875" bestFit="1" customWidth="1"/>
  </cols>
  <sheetData>
    <row r="1" spans="1:3" x14ac:dyDescent="0.25">
      <c r="A1" s="4" t="s">
        <v>31</v>
      </c>
    </row>
    <row r="2" spans="1:3" x14ac:dyDescent="0.25">
      <c r="A2" s="5" t="s">
        <v>32</v>
      </c>
      <c r="B2" s="5" t="s">
        <v>33</v>
      </c>
      <c r="C2" s="5" t="s">
        <v>34</v>
      </c>
    </row>
    <row r="3" spans="1:3" x14ac:dyDescent="0.25">
      <c r="A3">
        <v>1</v>
      </c>
      <c r="B3" t="s">
        <v>37</v>
      </c>
      <c r="C3" t="s">
        <v>38</v>
      </c>
    </row>
    <row r="4" spans="1:3" x14ac:dyDescent="0.25">
      <c r="A4">
        <v>2</v>
      </c>
      <c r="B4" t="s">
        <v>39</v>
      </c>
      <c r="C4" t="s">
        <v>40</v>
      </c>
    </row>
    <row r="6" spans="1:3" x14ac:dyDescent="0.25">
      <c r="A6" s="4" t="s">
        <v>35</v>
      </c>
    </row>
    <row r="7" spans="1:3" x14ac:dyDescent="0.25">
      <c r="A7" s="5" t="s">
        <v>32</v>
      </c>
      <c r="B7" s="5" t="s">
        <v>36</v>
      </c>
      <c r="C7" s="5" t="s">
        <v>34</v>
      </c>
    </row>
    <row r="10" spans="1:3" x14ac:dyDescent="0.25">
      <c r="A10" s="4" t="s">
        <v>41</v>
      </c>
      <c r="B10" t="s">
        <v>42</v>
      </c>
    </row>
    <row r="11" spans="1:3" x14ac:dyDescent="0.25">
      <c r="B11" t="s">
        <v>43</v>
      </c>
    </row>
    <row r="13" spans="1:3" x14ac:dyDescent="0.25">
      <c r="B13" t="s">
        <v>44</v>
      </c>
    </row>
    <row r="14" spans="1:3" x14ac:dyDescent="0.25">
      <c r="B14" t="s">
        <v>45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H18"/>
  <sheetViews>
    <sheetView showGridLines="0" showZeros="0" tabSelected="1" zoomScaleNormal="100" workbookViewId="0"/>
  </sheetViews>
  <sheetFormatPr baseColWidth="10" defaultRowHeight="15.75" customHeight="1" x14ac:dyDescent="0.25"/>
  <cols>
    <col min="1" max="1" width="3.28515625" customWidth="1"/>
    <col min="2" max="2" width="50.7109375" customWidth="1"/>
    <col min="3" max="7" width="20.7109375" customWidth="1"/>
  </cols>
  <sheetData>
    <row r="1" spans="2:8" ht="15" customHeight="1" x14ac:dyDescent="0.25">
      <c r="G1" s="7" t="str">
        <f>CONCATENATE("Edité au : ",Donnees!F3)</f>
        <v>Edité au : 11/12/2023</v>
      </c>
    </row>
    <row r="2" spans="2:8" ht="15" customHeight="1" x14ac:dyDescent="0.25">
      <c r="B2" s="11" t="str">
        <f>Donnees!C1</f>
        <v>Cegid XRP Ultimate développement</v>
      </c>
      <c r="C2" s="9"/>
      <c r="D2" s="9"/>
      <c r="E2" s="9"/>
      <c r="F2" s="9"/>
      <c r="G2" s="9"/>
    </row>
    <row r="3" spans="2:8" ht="15" customHeight="1" x14ac:dyDescent="0.25">
      <c r="B3" s="21" t="s">
        <v>67</v>
      </c>
      <c r="C3" s="21"/>
      <c r="D3" s="21"/>
      <c r="E3" s="21"/>
      <c r="F3" s="21"/>
      <c r="G3" s="21"/>
    </row>
    <row r="4" spans="2:8" ht="15" customHeight="1" x14ac:dyDescent="0.25">
      <c r="B4" s="6"/>
      <c r="C4" s="6"/>
      <c r="D4" s="6"/>
      <c r="E4" s="6"/>
      <c r="F4" s="6"/>
      <c r="G4" s="6"/>
    </row>
    <row r="5" spans="2:8" ht="15" customHeight="1" x14ac:dyDescent="0.25">
      <c r="B5" s="18" t="s">
        <v>14</v>
      </c>
      <c r="C5" s="19"/>
      <c r="D5" s="19"/>
      <c r="E5" s="19"/>
      <c r="F5" s="19"/>
      <c r="G5" s="20"/>
    </row>
    <row r="6" spans="2:8" ht="15" customHeight="1" x14ac:dyDescent="0.25"/>
    <row r="7" spans="2:8" ht="15" customHeight="1" x14ac:dyDescent="0.25">
      <c r="B7" s="9" t="s">
        <v>66</v>
      </c>
      <c r="C7" s="9"/>
      <c r="D7" s="9"/>
      <c r="E7" s="9"/>
      <c r="F7" s="9"/>
      <c r="G7" s="9"/>
    </row>
    <row r="8" spans="2:8" ht="15" customHeight="1" thickBot="1" x14ac:dyDescent="0.3">
      <c r="B8" s="10"/>
      <c r="C8" s="10"/>
      <c r="D8" s="10"/>
      <c r="E8" s="10"/>
      <c r="F8" s="10"/>
      <c r="G8" s="10"/>
    </row>
    <row r="9" spans="2:8" ht="15" customHeight="1" thickBot="1" x14ac:dyDescent="0.3">
      <c r="B9" s="13" t="s">
        <v>20</v>
      </c>
      <c r="C9" s="15" t="s">
        <v>65</v>
      </c>
      <c r="D9" s="16"/>
      <c r="E9" s="16"/>
      <c r="F9" s="16"/>
      <c r="G9" s="17"/>
    </row>
    <row r="10" spans="2:8" ht="15" customHeight="1" thickBot="1" x14ac:dyDescent="0.3">
      <c r="B10" s="14"/>
      <c r="C10" s="8" t="s">
        <v>15</v>
      </c>
      <c r="D10" s="8" t="s">
        <v>16</v>
      </c>
      <c r="E10" s="8" t="s">
        <v>17</v>
      </c>
      <c r="F10" s="8" t="s">
        <v>18</v>
      </c>
      <c r="G10" s="8" t="s">
        <v>19</v>
      </c>
      <c r="H10" s="12"/>
    </row>
    <row r="11" spans="2:8" ht="15.75" hidden="1" customHeight="1" thickBot="1" x14ac:dyDescent="0.3">
      <c r="B11" s="24"/>
      <c r="C11" s="25" t="s">
        <v>10</v>
      </c>
      <c r="D11" s="25" t="s">
        <v>11</v>
      </c>
      <c r="E11" s="25" t="s">
        <v>12</v>
      </c>
      <c r="F11" s="25" t="s">
        <v>13</v>
      </c>
      <c r="G11" s="26" t="s">
        <v>68</v>
      </c>
    </row>
    <row r="12" spans="2:8" ht="15.75" customHeight="1" x14ac:dyDescent="0.25">
      <c r="B12" s="27" t="s">
        <v>74</v>
      </c>
      <c r="C12" s="28"/>
      <c r="D12" s="29"/>
      <c r="E12" s="30"/>
      <c r="F12" s="30"/>
      <c r="G12" s="30"/>
    </row>
    <row r="13" spans="2:8" ht="15.75" customHeight="1" x14ac:dyDescent="0.25">
      <c r="B13" s="31" t="s">
        <v>77</v>
      </c>
      <c r="C13" s="28">
        <v>640000</v>
      </c>
      <c r="D13" s="28">
        <v>640000</v>
      </c>
      <c r="E13" s="30">
        <v>2720000</v>
      </c>
      <c r="F13" s="30">
        <v>3808000</v>
      </c>
      <c r="G13" s="30">
        <v>7808000</v>
      </c>
    </row>
    <row r="14" spans="2:8" ht="15.75" customHeight="1" x14ac:dyDescent="0.25">
      <c r="B14" s="31" t="s">
        <v>87</v>
      </c>
      <c r="C14" s="28">
        <v>500000</v>
      </c>
      <c r="D14" s="28">
        <v>300000</v>
      </c>
      <c r="E14" s="30">
        <v>1520000</v>
      </c>
      <c r="F14" s="30">
        <v>2408000</v>
      </c>
      <c r="G14" s="30">
        <v>4728000</v>
      </c>
    </row>
    <row r="15" spans="2:8" ht="15.75" customHeight="1" x14ac:dyDescent="0.25">
      <c r="B15" s="31" t="s">
        <v>91</v>
      </c>
      <c r="C15" s="28">
        <v>1280000</v>
      </c>
      <c r="D15" s="28">
        <v>1280000</v>
      </c>
      <c r="E15" s="30">
        <v>7360000</v>
      </c>
      <c r="F15" s="30">
        <v>9200000</v>
      </c>
      <c r="G15" s="30">
        <v>19120000</v>
      </c>
    </row>
    <row r="16" spans="2:8" ht="15.75" customHeight="1" x14ac:dyDescent="0.25">
      <c r="B16" s="31" t="s">
        <v>94</v>
      </c>
      <c r="C16" s="28">
        <v>640000</v>
      </c>
      <c r="D16" s="28">
        <v>640000</v>
      </c>
      <c r="E16" s="30">
        <v>3680000</v>
      </c>
      <c r="F16" s="30">
        <v>8096000</v>
      </c>
      <c r="G16" s="30">
        <v>13056000</v>
      </c>
    </row>
    <row r="17" spans="2:7" ht="15.75" customHeight="1" thickBot="1" x14ac:dyDescent="0.3">
      <c r="B17" s="27" t="s">
        <v>88</v>
      </c>
      <c r="C17" s="28">
        <v>3060000</v>
      </c>
      <c r="D17" s="28">
        <v>2860000</v>
      </c>
      <c r="E17" s="30">
        <v>15280000</v>
      </c>
      <c r="F17" s="30">
        <v>23512000</v>
      </c>
      <c r="G17" s="30">
        <v>44712000</v>
      </c>
    </row>
    <row r="18" spans="2:7" ht="15.75" customHeight="1" thickBot="1" x14ac:dyDescent="0.3">
      <c r="B18" s="23" t="s">
        <v>21</v>
      </c>
      <c r="C18" s="22">
        <v>3060000</v>
      </c>
      <c r="D18" s="22">
        <v>2860000</v>
      </c>
      <c r="E18" s="22">
        <v>15280000</v>
      </c>
      <c r="F18" s="22">
        <v>23512000</v>
      </c>
      <c r="G18" s="22">
        <v>44712000</v>
      </c>
    </row>
  </sheetData>
  <mergeCells count="4">
    <mergeCell ref="B9:B10"/>
    <mergeCell ref="C9:G9"/>
    <mergeCell ref="B5:G5"/>
    <mergeCell ref="B3:G3"/>
  </mergeCells>
  <pageMargins left="0.7" right="0.7" top="0.75" bottom="0.75" header="0.3" footer="0.3"/>
  <pageSetup paperSize="9" scale="51" fitToHeight="0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F8"/>
  <sheetViews>
    <sheetView workbookViewId="0"/>
  </sheetViews>
  <sheetFormatPr baseColWidth="10" defaultRowHeight="15" x14ac:dyDescent="0.25"/>
  <cols>
    <col min="1" max="1" width="14.5703125" bestFit="1" customWidth="1"/>
    <col min="4" max="4" width="19.5703125" bestFit="1" customWidth="1"/>
    <col min="19" max="22" width="19.7109375" customWidth="1"/>
    <col min="23" max="23" width="19.7109375" style="2" customWidth="1"/>
    <col min="24" max="32" width="11.42578125" hidden="1" customWidth="1"/>
  </cols>
  <sheetData>
    <row r="1" spans="1:32" x14ac:dyDescent="0.25">
      <c r="A1" t="s">
        <v>58</v>
      </c>
      <c r="B1" t="str">
        <f>X5</f>
        <v>IND</v>
      </c>
      <c r="C1" t="str">
        <f>Y5</f>
        <v>Cegid XRP Ultimate développement</v>
      </c>
      <c r="D1" t="s">
        <v>59</v>
      </c>
      <c r="E1">
        <f>AC5</f>
        <v>2014</v>
      </c>
    </row>
    <row r="2" spans="1:32" x14ac:dyDescent="0.25">
      <c r="A2" t="s">
        <v>60</v>
      </c>
      <c r="B2" t="str">
        <f>AD5</f>
        <v>CENTRE</v>
      </c>
      <c r="C2" t="str">
        <f>AE5</f>
        <v>Centre</v>
      </c>
      <c r="D2" t="s">
        <v>61</v>
      </c>
      <c r="E2" t="str">
        <f>AF5</f>
        <v>DAT</v>
      </c>
    </row>
    <row r="3" spans="1:32" x14ac:dyDescent="0.25">
      <c r="A3" t="s">
        <v>62</v>
      </c>
      <c r="B3" t="str">
        <f>Z5</f>
        <v>577649</v>
      </c>
      <c r="C3" t="s">
        <v>63</v>
      </c>
      <c r="D3" t="str">
        <f>AA5</f>
        <v>PR</v>
      </c>
      <c r="E3" t="s">
        <v>64</v>
      </c>
      <c r="F3" t="str">
        <f>AB5</f>
        <v>11/12/2023</v>
      </c>
    </row>
    <row r="4" spans="1:32" s="1" customFormat="1" x14ac:dyDescent="0.25">
      <c r="A4" s="1" t="s">
        <v>0</v>
      </c>
      <c r="B4" s="1" t="s">
        <v>46</v>
      </c>
      <c r="C4" s="1" t="s">
        <v>52</v>
      </c>
      <c r="D4" s="1" t="s">
        <v>1</v>
      </c>
      <c r="E4" s="1" t="s">
        <v>47</v>
      </c>
      <c r="F4" s="1" t="s">
        <v>53</v>
      </c>
      <c r="G4" s="1" t="s">
        <v>2</v>
      </c>
      <c r="H4" s="1" t="s">
        <v>48</v>
      </c>
      <c r="I4" s="1" t="s">
        <v>54</v>
      </c>
      <c r="J4" s="1" t="s">
        <v>4</v>
      </c>
      <c r="K4" s="1" t="s">
        <v>49</v>
      </c>
      <c r="L4" s="1" t="s">
        <v>55</v>
      </c>
      <c r="M4" s="1" t="s">
        <v>5</v>
      </c>
      <c r="N4" s="1" t="s">
        <v>50</v>
      </c>
      <c r="O4" s="1" t="s">
        <v>56</v>
      </c>
      <c r="P4" s="1" t="s">
        <v>6</v>
      </c>
      <c r="Q4" s="1" t="s">
        <v>51</v>
      </c>
      <c r="R4" s="1" t="s">
        <v>57</v>
      </c>
      <c r="S4" s="1" t="s">
        <v>7</v>
      </c>
      <c r="T4" s="1" t="s">
        <v>8</v>
      </c>
      <c r="U4" s="1" t="s">
        <v>9</v>
      </c>
      <c r="V4" s="1" t="s">
        <v>3</v>
      </c>
      <c r="W4" s="2" t="s">
        <v>19</v>
      </c>
      <c r="X4" s="1" t="s">
        <v>22</v>
      </c>
      <c r="Y4" s="1" t="s">
        <v>23</v>
      </c>
      <c r="Z4" s="1" t="s">
        <v>24</v>
      </c>
      <c r="AA4" s="1" t="s">
        <v>25</v>
      </c>
      <c r="AB4" s="1" t="s">
        <v>26</v>
      </c>
      <c r="AC4" s="1" t="s">
        <v>27</v>
      </c>
      <c r="AD4" s="1" t="s">
        <v>28</v>
      </c>
      <c r="AE4" s="1" t="s">
        <v>29</v>
      </c>
      <c r="AF4" s="1" t="s">
        <v>30</v>
      </c>
    </row>
    <row r="5" spans="1:32" x14ac:dyDescent="0.25">
      <c r="A5" s="1" t="s">
        <v>69</v>
      </c>
      <c r="B5" s="1" t="s">
        <v>70</v>
      </c>
      <c r="C5" s="1" t="s">
        <v>71</v>
      </c>
      <c r="D5" s="1" t="s">
        <v>72</v>
      </c>
      <c r="E5" s="1" t="s">
        <v>73</v>
      </c>
      <c r="F5" s="1" t="s">
        <v>74</v>
      </c>
      <c r="G5" s="1" t="s">
        <v>75</v>
      </c>
      <c r="H5" s="1" t="s">
        <v>76</v>
      </c>
      <c r="I5" s="1" t="s">
        <v>77</v>
      </c>
      <c r="J5" s="1"/>
      <c r="K5" s="1"/>
      <c r="L5" s="1" t="s">
        <v>78</v>
      </c>
      <c r="M5" s="1"/>
      <c r="N5" s="1"/>
      <c r="O5" s="1" t="s">
        <v>78</v>
      </c>
      <c r="P5" s="1"/>
      <c r="Q5" s="1"/>
      <c r="R5" s="1" t="s">
        <v>78</v>
      </c>
      <c r="S5" s="2">
        <v>640000</v>
      </c>
      <c r="T5" s="2">
        <v>640000</v>
      </c>
      <c r="U5" s="2">
        <v>2720000</v>
      </c>
      <c r="V5" s="2">
        <v>3808000</v>
      </c>
      <c r="W5" s="2">
        <v>7808000</v>
      </c>
      <c r="X5" s="2" t="s">
        <v>79</v>
      </c>
      <c r="Y5" s="3" t="s">
        <v>80</v>
      </c>
      <c r="Z5" t="s">
        <v>81</v>
      </c>
      <c r="AA5" t="s">
        <v>82</v>
      </c>
      <c r="AB5" t="s">
        <v>83</v>
      </c>
      <c r="AC5">
        <v>2014</v>
      </c>
      <c r="AD5" t="s">
        <v>69</v>
      </c>
      <c r="AE5" t="s">
        <v>70</v>
      </c>
      <c r="AF5" t="s">
        <v>84</v>
      </c>
    </row>
    <row r="6" spans="1:32" x14ac:dyDescent="0.25">
      <c r="A6" s="1" t="s">
        <v>69</v>
      </c>
      <c r="B6" s="1" t="s">
        <v>70</v>
      </c>
      <c r="C6" s="1" t="s">
        <v>71</v>
      </c>
      <c r="D6" s="1" t="s">
        <v>72</v>
      </c>
      <c r="E6" s="1" t="s">
        <v>73</v>
      </c>
      <c r="F6" s="1" t="s">
        <v>74</v>
      </c>
      <c r="G6" s="1" t="s">
        <v>85</v>
      </c>
      <c r="H6" s="1" t="s">
        <v>86</v>
      </c>
      <c r="I6" s="1" t="s">
        <v>87</v>
      </c>
      <c r="J6" s="1"/>
      <c r="K6" s="1"/>
      <c r="L6" s="1" t="s">
        <v>78</v>
      </c>
      <c r="M6" s="1"/>
      <c r="N6" s="1"/>
      <c r="O6" s="1" t="s">
        <v>78</v>
      </c>
      <c r="P6" s="1"/>
      <c r="Q6" s="1"/>
      <c r="R6" s="1" t="s">
        <v>78</v>
      </c>
      <c r="S6" s="2">
        <v>500000</v>
      </c>
      <c r="T6" s="2">
        <v>300000</v>
      </c>
      <c r="U6" s="2">
        <v>1520000</v>
      </c>
      <c r="V6" s="2">
        <v>2408000</v>
      </c>
      <c r="W6" s="2">
        <v>4728000</v>
      </c>
      <c r="X6" s="2"/>
      <c r="Y6" s="3"/>
      <c r="AC6">
        <v>0</v>
      </c>
    </row>
    <row r="7" spans="1:32" x14ac:dyDescent="0.25">
      <c r="A7" s="1" t="s">
        <v>69</v>
      </c>
      <c r="B7" s="1" t="s">
        <v>70</v>
      </c>
      <c r="C7" s="1" t="s">
        <v>71</v>
      </c>
      <c r="D7" s="1" t="s">
        <v>72</v>
      </c>
      <c r="E7" s="1" t="s">
        <v>73</v>
      </c>
      <c r="F7" s="1" t="s">
        <v>74</v>
      </c>
      <c r="G7" s="1" t="s">
        <v>89</v>
      </c>
      <c r="H7" s="1" t="s">
        <v>90</v>
      </c>
      <c r="I7" s="1" t="s">
        <v>91</v>
      </c>
      <c r="J7" s="1"/>
      <c r="K7" s="1"/>
      <c r="L7" s="1" t="s">
        <v>78</v>
      </c>
      <c r="M7" s="1"/>
      <c r="N7" s="1"/>
      <c r="O7" s="1" t="s">
        <v>78</v>
      </c>
      <c r="P7" s="1"/>
      <c r="Q7" s="1"/>
      <c r="R7" s="1" t="s">
        <v>78</v>
      </c>
      <c r="S7" s="2">
        <v>1280000</v>
      </c>
      <c r="T7" s="2">
        <v>1280000</v>
      </c>
      <c r="U7" s="2">
        <v>7360000</v>
      </c>
      <c r="V7" s="2">
        <v>9200000</v>
      </c>
      <c r="W7" s="2">
        <v>19120000</v>
      </c>
    </row>
    <row r="8" spans="1:32" x14ac:dyDescent="0.25">
      <c r="A8" s="1" t="s">
        <v>69</v>
      </c>
      <c r="B8" s="1" t="s">
        <v>70</v>
      </c>
      <c r="C8" s="1" t="s">
        <v>71</v>
      </c>
      <c r="D8" s="1" t="s">
        <v>72</v>
      </c>
      <c r="E8" s="1" t="s">
        <v>73</v>
      </c>
      <c r="F8" s="1" t="s">
        <v>74</v>
      </c>
      <c r="G8" s="1" t="s">
        <v>92</v>
      </c>
      <c r="H8" s="1" t="s">
        <v>93</v>
      </c>
      <c r="I8" s="1" t="s">
        <v>94</v>
      </c>
      <c r="J8" s="1"/>
      <c r="K8" s="1"/>
      <c r="L8" s="1" t="s">
        <v>78</v>
      </c>
      <c r="M8" s="1"/>
      <c r="N8" s="1"/>
      <c r="O8" s="1" t="s">
        <v>78</v>
      </c>
      <c r="P8" s="1"/>
      <c r="Q8" s="1"/>
      <c r="R8" s="1" t="s">
        <v>78</v>
      </c>
      <c r="S8" s="2">
        <v>640000</v>
      </c>
      <c r="T8" s="2">
        <v>640000</v>
      </c>
      <c r="U8" s="2">
        <v>3680000</v>
      </c>
      <c r="V8" s="2">
        <v>8096000</v>
      </c>
      <c r="W8" s="2">
        <v>13056000</v>
      </c>
    </row>
  </sheetData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Tableau des charges</vt:lpstr>
      <vt:lpstr>Donnees</vt:lpstr>
    </vt:vector>
  </TitlesOfParts>
  <Company>qualiac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nid</dc:creator>
  <cp:keywords>SXSSF</cp:keywords>
  <cp:lastModifiedBy>Pascal Robert</cp:lastModifiedBy>
  <cp:lastPrinted>2016-03-02T14:09:51Z</cp:lastPrinted>
  <dcterms:created xsi:type="dcterms:W3CDTF">2014-02-24T13:13:00Z</dcterms:created>
  <dcterms:modified xsi:type="dcterms:W3CDTF">2023-12-11T10:33:28Z</dcterms:modified>
</cp:coreProperties>
</file>