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I:\h4.01\fr\qlo\editions\"/>
    </mc:Choice>
  </mc:AlternateContent>
  <bookViews>
    <workbookView xWindow="0" yWindow="0" windowWidth="25200" windowHeight="11985"/>
  </bookViews>
  <sheets>
    <sheet name="ELEFA" sheetId="3" r:id="rId1"/>
    <sheet name="Donnees" sheetId="2" r:id="rId2"/>
  </sheets>
  <calcPr calcId="152511"/>
  <pivotCaches>
    <pivotCache cacheId="3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  <c r="D1" i="2"/>
  <c r="B1" i="2"/>
  <c r="N1" i="3" l="1"/>
  <c r="F38" i="2"/>
  <c r="C38" i="2"/>
  <c r="F37" i="2"/>
  <c r="C37" i="2"/>
  <c r="F36" i="2"/>
  <c r="C36" i="2"/>
  <c r="F35" i="2"/>
  <c r="C35" i="2"/>
  <c r="F34" i="2"/>
  <c r="C34" i="2"/>
  <c r="F33" i="2"/>
  <c r="C33" i="2"/>
  <c r="F32" i="2"/>
  <c r="C32" i="2"/>
  <c r="F31" i="2"/>
  <c r="C31" i="2"/>
  <c r="F30" i="2"/>
  <c r="C30" i="2"/>
  <c r="F29" i="2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F13" i="2"/>
  <c r="C13" i="2"/>
  <c r="F12" i="2"/>
  <c r="C12" i="2"/>
  <c r="F11" i="2"/>
  <c r="C11" i="2"/>
  <c r="F10" i="2"/>
  <c r="C10" i="2"/>
  <c r="F9" i="2"/>
  <c r="C9" i="2"/>
  <c r="F8" i="2"/>
  <c r="C8" i="2"/>
  <c r="F7" i="2"/>
  <c r="C7" i="2"/>
  <c r="F6" i="2"/>
  <c r="C6" i="2"/>
  <c r="F5" i="2"/>
  <c r="C5" i="2"/>
  <c r="F4" i="2"/>
  <c r="C4" i="2"/>
</calcChain>
</file>

<file path=xl/sharedStrings.xml><?xml version="1.0" encoding="utf-8"?>
<sst xmlns="http://schemas.openxmlformats.org/spreadsheetml/2006/main" count="598" uniqueCount="73">
  <si>
    <t>Total général</t>
  </si>
  <si>
    <t>Totalisation 1</t>
  </si>
  <si>
    <t>Libellé totalisation 1</t>
  </si>
  <si>
    <t>Libellé totalisation 2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</si>
  <si>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</si>
  <si>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</si>
  <si>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</si>
  <si>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</si>
  <si>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</si>
  <si>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</si>
  <si>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</si>
  <si>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</si>
  <si>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Valeurs</t>
  </si>
  <si>
    <t>Totalisation 2</t>
  </si>
  <si>
    <t>Date début</t>
  </si>
  <si>
    <t>Date fin</t>
  </si>
  <si>
    <t>Numéro contrat</t>
  </si>
  <si>
    <t>Code bailleur</t>
  </si>
  <si>
    <t>Libellé bailleur</t>
  </si>
  <si>
    <t>Montant échéancier</t>
  </si>
  <si>
    <t>Montant facture (débit)</t>
  </si>
  <si>
    <t>Montant facturé (débit)</t>
  </si>
  <si>
    <t>Ecart (débit) valeur nette</t>
  </si>
  <si>
    <t>Ecart (débit) valeur absolue</t>
  </si>
  <si>
    <t>Totalisation 3</t>
  </si>
  <si>
    <t>Libellé totalisation 3</t>
  </si>
  <si>
    <t>Totalisation et libellé 3</t>
  </si>
  <si>
    <t>Somme de Montant échéancier</t>
  </si>
  <si>
    <t>Somme de Montant facture (débit)</t>
  </si>
  <si>
    <t>Somme de Ecart (débit) valeur nette</t>
  </si>
  <si>
    <t>Somme de Ecart (débit) valeur absolue</t>
  </si>
  <si>
    <t>Etablissement</t>
  </si>
  <si>
    <t>Intitulé établissement</t>
  </si>
  <si>
    <t>Ecart (débit) 
valeur absolue</t>
  </si>
  <si>
    <t>Ecart (débit) 
valeur nette</t>
  </si>
  <si>
    <t>Edition des écarts échéancier / facture</t>
  </si>
  <si>
    <t>IND</t>
  </si>
  <si>
    <t>Qualiac</t>
  </si>
  <si>
    <t/>
  </si>
  <si>
    <t>789-1060</t>
  </si>
  <si>
    <t>GECAP</t>
  </si>
  <si>
    <t>GE Capital Leasing</t>
  </si>
  <si>
    <t>01/01/2015</t>
  </si>
  <si>
    <t>31/01/2015</t>
  </si>
  <si>
    <t>404004</t>
  </si>
  <si>
    <t>DEB</t>
  </si>
  <si>
    <t>27/08/2018</t>
  </si>
  <si>
    <t>789-1070</t>
  </si>
  <si>
    <t>789-999</t>
  </si>
  <si>
    <t>789-1050</t>
  </si>
  <si>
    <t>01/02/2015</t>
  </si>
  <si>
    <t>28/02/2015</t>
  </si>
  <si>
    <t>01/03/2015</t>
  </si>
  <si>
    <t>31/03/2015</t>
  </si>
  <si>
    <t>01/04/2015</t>
  </si>
  <si>
    <t>30/04/2015</t>
  </si>
  <si>
    <t>01/05/2015</t>
  </si>
  <si>
    <t>31/05/2015</t>
  </si>
  <si>
    <t>01/06/2015</t>
  </si>
  <si>
    <t>30/06/2015</t>
  </si>
  <si>
    <t>01/07/2015</t>
  </si>
  <si>
    <t>31/07/2015</t>
  </si>
  <si>
    <t>01/08/2015</t>
  </si>
  <si>
    <t>31/08/2015</t>
  </si>
  <si>
    <t>01/09/2015</t>
  </si>
  <si>
    <t>30/09/2015</t>
  </si>
  <si>
    <t>01/10/2015</t>
  </si>
  <si>
    <t>31/10/2015</t>
  </si>
  <si>
    <t>01/11/2015</t>
  </si>
  <si>
    <t>30/11/2015</t>
  </si>
  <si>
    <t>01/12/2015</t>
  </si>
  <si>
    <t>31/12/2015</t>
  </si>
  <si>
    <t>IND - Qualiac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</si>
</sst>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 applyAlignment="1"/>
    <xf numFmtId="14" fontId="0" fillId="0" borderId="0" xfId="0" applyNumberFormat="1"/>
    <xf numFmtId="0" fontId="1" fillId="0" borderId="0" xfId="0" applyFont="1" applyAlignment="1"/>
    <xf numFmtId="0" fontId="0" fillId="0" borderId="0" xfId="0" applyBorder="1" applyAlignment="1"/>
    <xf numFmtId="0" fontId="0" fillId="3" borderId="0" xfId="0" applyFill="1"/>
    <xf numFmtId="4" fontId="0" fillId="0" borderId="0" xfId="0" applyNumberFormat="1"/>
    <xf numFmtId="4" fontId="0" fillId="3" borderId="0" xfId="0" applyNumberFormat="1" applyFill="1"/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8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rgb="FFFF0000"/>
      </font>
    </dxf>
    <dxf>
      <font>
        <color rgb="FFFF0000"/>
      </font>
      <fill>
        <patternFill patternType="none">
          <fgColor indexed="64"/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37"/>
      <tableStyleElement type="totalRow" dxfId="36"/>
      <tableStyleElement type="firstColumn" dxfId="35"/>
      <tableStyleElement type="firstRowSubheading" dxfId="34"/>
      <tableStyleElement type="secondRowSubheading" dxfId="33"/>
      <tableStyleElement type="thirdRowSubheading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3339.617213888887" createdVersion="5" refreshedVersion="5" minRefreshableVersion="3" recordCount="36">
  <cacheSource type="worksheet">
    <worksheetSource ref="A3:T999999" sheet="Donnees"/>
  </cacheSource>
  <cacheFields count="20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ND - Qualiac"/>
        <m/>
        <s v=" - " u="1"/>
      </sharedItems>
    </cacheField>
    <cacheField name="Totalisation 2" numFmtId="0">
      <sharedItems containsNonDate="0" containsString="0" containsBlank="1"/>
    </cacheField>
    <cacheField name="Libellé totalisation 2" numFmtId="0">
      <sharedItems containsNonDate="0" containsString="0" containsBlank="1"/>
    </cacheField>
    <cacheField name="Totalisation et libellé 2" numFmtId="0">
      <sharedItems containsBlank="1"/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Numéro contrat" numFmtId="0">
      <sharedItems containsBlank="1" count="6">
        <s v="789-1060"/>
        <s v="789-1070"/>
        <s v="789-999"/>
        <s v="789-1050"/>
        <m/>
        <s v=" " u="1"/>
      </sharedItems>
    </cacheField>
    <cacheField name="Code bailleur" numFmtId="0">
      <sharedItems containsBlank="1" count="3">
        <s v="GECAP"/>
        <m/>
        <s v=" " u="1"/>
      </sharedItems>
    </cacheField>
    <cacheField name="Libellé bailleur" numFmtId="0">
      <sharedItems containsBlank="1" count="3">
        <s v="GE Capital Leasing"/>
        <m/>
        <s v=" " u="1"/>
      </sharedItems>
    </cacheField>
    <cacheField name="Etablissement" numFmtId="0">
      <sharedItems containsBlank="1" count="3">
        <s v="IND"/>
        <m/>
        <s v=" " u="1"/>
      </sharedItems>
    </cacheField>
    <cacheField name="Intitulé établissement" numFmtId="0">
      <sharedItems containsBlank="1" count="3">
        <s v="Qualiac"/>
        <m/>
        <s v=" " u="1"/>
      </sharedItems>
    </cacheField>
    <cacheField name="Date début" numFmtId="0">
      <sharedItems containsBlank="1" count="14">
        <s v="01/01/2015"/>
        <s v="01/02/2015"/>
        <s v="01/03/2015"/>
        <s v="01/04/2015"/>
        <s v="01/05/2015"/>
        <s v="01/06/2015"/>
        <s v="01/07/2015"/>
        <s v="01/08/2015"/>
        <s v="01/09/2015"/>
        <s v="01/10/2015"/>
        <s v="01/11/2015"/>
        <s v="01/12/2015"/>
        <m/>
        <s v=" " u="1"/>
      </sharedItems>
    </cacheField>
    <cacheField name="Date fin" numFmtId="0">
      <sharedItems containsBlank="1" count="14">
        <s v="31/01/2015"/>
        <s v="28/02/2015"/>
        <s v="31/03/2015"/>
        <s v="30/04/2015"/>
        <s v="31/05/2015"/>
        <s v="30/06/2015"/>
        <s v="31/07/2015"/>
        <s v="31/08/2015"/>
        <s v="30/09/2015"/>
        <s v="31/10/2015"/>
        <s v="30/11/2015"/>
        <s v="31/12/2015"/>
        <m/>
        <s v=" " u="1"/>
      </sharedItems>
    </cacheField>
    <cacheField name="Montant échéancier" numFmtId="0">
      <sharedItems containsString="0" containsBlank="1" containsNumber="1" minValue="841.93" maxValue="1841.93"/>
    </cacheField>
    <cacheField name="Montant facture (débit)" numFmtId="0">
      <sharedItems containsString="0" containsBlank="1" containsNumber="1" minValue="821.48" maxValue="2158.14"/>
    </cacheField>
    <cacheField name="Ecart (débit) valeur nette" numFmtId="0">
      <sharedItems containsString="0" containsBlank="1" containsNumber="1" minValue="-141.93" maxValue="316.20999999999998"/>
    </cacheField>
    <cacheField name="Ecart (débit) valeur absolue" numFmtId="0">
      <sharedItems containsString="0" containsBlank="1" containsNumber="1" minValue="0.02" maxValue="316.2099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s v="IND"/>
    <s v="Qualiac"/>
    <x v="0"/>
    <m/>
    <m/>
    <s v=" - "/>
    <m/>
    <m/>
    <s v=""/>
    <x v="0"/>
    <x v="0"/>
    <x v="0"/>
    <x v="0"/>
    <x v="0"/>
    <x v="0"/>
    <x v="0"/>
    <n v="841.93"/>
    <n v="851.93"/>
    <n v="10"/>
    <n v="10"/>
  </r>
  <r>
    <s v="IND"/>
    <s v="Qualiac"/>
    <x v="0"/>
    <m/>
    <m/>
    <s v=" - "/>
    <m/>
    <m/>
    <s v=""/>
    <x v="1"/>
    <x v="0"/>
    <x v="0"/>
    <x v="0"/>
    <x v="0"/>
    <x v="0"/>
    <x v="0"/>
    <n v="841.93"/>
    <n v="1024.18"/>
    <n v="182.25"/>
    <n v="182.25"/>
  </r>
  <r>
    <s v="IND"/>
    <s v="Qualiac"/>
    <x v="0"/>
    <m/>
    <m/>
    <s v=" - "/>
    <m/>
    <m/>
    <s v=""/>
    <x v="2"/>
    <x v="0"/>
    <x v="0"/>
    <x v="0"/>
    <x v="0"/>
    <x v="0"/>
    <x v="0"/>
    <n v="876.93"/>
    <n v="1016.5"/>
    <n v="139.57"/>
    <n v="139.57"/>
  </r>
  <r>
    <s v="IND"/>
    <s v="Qualiac"/>
    <x v="0"/>
    <m/>
    <m/>
    <s v=" - "/>
    <m/>
    <m/>
    <s v=""/>
    <x v="3"/>
    <x v="0"/>
    <x v="0"/>
    <x v="0"/>
    <x v="0"/>
    <x v="0"/>
    <x v="0"/>
    <n v="1841.93"/>
    <n v="1915.42"/>
    <n v="73.489999999999995"/>
    <n v="73.489999999999995"/>
  </r>
  <r>
    <s v="IND"/>
    <s v="Qualiac"/>
    <x v="0"/>
    <m/>
    <m/>
    <s v=" - "/>
    <m/>
    <m/>
    <s v=""/>
    <x v="0"/>
    <x v="0"/>
    <x v="0"/>
    <x v="0"/>
    <x v="0"/>
    <x v="1"/>
    <x v="1"/>
    <n v="841.93"/>
    <n v="831.93"/>
    <n v="-10"/>
    <n v="10"/>
  </r>
  <r>
    <s v="IND"/>
    <s v="Qualiac"/>
    <x v="0"/>
    <m/>
    <m/>
    <s v=" - "/>
    <m/>
    <m/>
    <s v=""/>
    <x v="2"/>
    <x v="0"/>
    <x v="0"/>
    <x v="0"/>
    <x v="0"/>
    <x v="1"/>
    <x v="1"/>
    <n v="876.93"/>
    <n v="909.59"/>
    <n v="32.659999999999997"/>
    <n v="32.659999999999997"/>
  </r>
  <r>
    <s v="IND"/>
    <s v="Qualiac"/>
    <x v="0"/>
    <m/>
    <m/>
    <s v=" - "/>
    <m/>
    <m/>
    <s v=""/>
    <x v="1"/>
    <x v="0"/>
    <x v="0"/>
    <x v="0"/>
    <x v="0"/>
    <x v="1"/>
    <x v="1"/>
    <n v="841.93"/>
    <n v="1005.17"/>
    <n v="163.24"/>
    <n v="163.24"/>
  </r>
  <r>
    <s v="IND"/>
    <s v="Qualiac"/>
    <x v="0"/>
    <m/>
    <m/>
    <s v=" - "/>
    <m/>
    <m/>
    <s v=""/>
    <x v="3"/>
    <x v="0"/>
    <x v="0"/>
    <x v="0"/>
    <x v="0"/>
    <x v="1"/>
    <x v="1"/>
    <n v="1841.93"/>
    <n v="1904.58"/>
    <n v="62.65"/>
    <n v="62.65"/>
  </r>
  <r>
    <s v="IND"/>
    <s v="Qualiac"/>
    <x v="0"/>
    <m/>
    <m/>
    <s v=" - "/>
    <m/>
    <m/>
    <s v=""/>
    <x v="3"/>
    <x v="0"/>
    <x v="0"/>
    <x v="0"/>
    <x v="0"/>
    <x v="2"/>
    <x v="2"/>
    <n v="1841.93"/>
    <n v="1897.14"/>
    <n v="55.21"/>
    <n v="55.21"/>
  </r>
  <r>
    <s v="IND"/>
    <s v="Qualiac"/>
    <x v="0"/>
    <m/>
    <m/>
    <s v=" - "/>
    <m/>
    <m/>
    <s v=""/>
    <x v="1"/>
    <x v="0"/>
    <x v="0"/>
    <x v="0"/>
    <x v="0"/>
    <x v="2"/>
    <x v="2"/>
    <n v="841.93"/>
    <n v="1041.8900000000001"/>
    <n v="199.96"/>
    <n v="199.96"/>
  </r>
  <r>
    <s v="IND"/>
    <s v="Qualiac"/>
    <x v="0"/>
    <m/>
    <m/>
    <s v=" - "/>
    <m/>
    <m/>
    <s v=""/>
    <x v="2"/>
    <x v="0"/>
    <x v="0"/>
    <x v="0"/>
    <x v="0"/>
    <x v="2"/>
    <x v="2"/>
    <n v="841.95"/>
    <n v="873.3"/>
    <n v="31.35"/>
    <n v="31.35"/>
  </r>
  <r>
    <s v="IND"/>
    <s v="Qualiac"/>
    <x v="0"/>
    <m/>
    <m/>
    <s v=" - "/>
    <m/>
    <m/>
    <s v=""/>
    <x v="0"/>
    <x v="0"/>
    <x v="0"/>
    <x v="0"/>
    <x v="0"/>
    <x v="2"/>
    <x v="2"/>
    <n v="841.93"/>
    <n v="912.14"/>
    <n v="70.209999999999994"/>
    <n v="70.209999999999994"/>
  </r>
  <r>
    <s v="IND"/>
    <s v="Qualiac"/>
    <x v="0"/>
    <m/>
    <m/>
    <s v=" - "/>
    <m/>
    <m/>
    <s v=""/>
    <x v="1"/>
    <x v="0"/>
    <x v="0"/>
    <x v="0"/>
    <x v="0"/>
    <x v="3"/>
    <x v="3"/>
    <n v="841.93"/>
    <n v="999.98"/>
    <n v="158.05000000000001"/>
    <n v="158.05000000000001"/>
  </r>
  <r>
    <s v="IND"/>
    <s v="Qualiac"/>
    <x v="0"/>
    <m/>
    <m/>
    <s v=" - "/>
    <m/>
    <m/>
    <s v=""/>
    <x v="3"/>
    <x v="0"/>
    <x v="0"/>
    <x v="0"/>
    <x v="0"/>
    <x v="3"/>
    <x v="3"/>
    <n v="1841.93"/>
    <n v="1802.3"/>
    <n v="-39.630000000000003"/>
    <n v="39.630000000000003"/>
  </r>
  <r>
    <s v="IND"/>
    <s v="Qualiac"/>
    <x v="0"/>
    <m/>
    <m/>
    <s v=" - "/>
    <m/>
    <m/>
    <s v=""/>
    <x v="0"/>
    <x v="0"/>
    <x v="0"/>
    <x v="0"/>
    <x v="0"/>
    <x v="3"/>
    <x v="3"/>
    <n v="841.93"/>
    <n v="873.36"/>
    <n v="31.43"/>
    <n v="31.43"/>
  </r>
  <r>
    <s v="IND"/>
    <s v="Qualiac"/>
    <x v="0"/>
    <m/>
    <m/>
    <s v=" - "/>
    <m/>
    <m/>
    <s v=""/>
    <x v="3"/>
    <x v="0"/>
    <x v="0"/>
    <x v="0"/>
    <x v="0"/>
    <x v="4"/>
    <x v="4"/>
    <n v="1841.93"/>
    <n v="1860.15"/>
    <n v="18.22"/>
    <n v="18.22"/>
  </r>
  <r>
    <s v="IND"/>
    <s v="Qualiac"/>
    <x v="0"/>
    <m/>
    <m/>
    <s v=" - "/>
    <m/>
    <m/>
    <s v=""/>
    <x v="1"/>
    <x v="0"/>
    <x v="0"/>
    <x v="0"/>
    <x v="0"/>
    <x v="4"/>
    <x v="4"/>
    <n v="841.93"/>
    <n v="1074"/>
    <n v="232.07"/>
    <n v="232.07"/>
  </r>
  <r>
    <s v="IND"/>
    <s v="Qualiac"/>
    <x v="0"/>
    <m/>
    <m/>
    <s v=" - "/>
    <m/>
    <m/>
    <s v=""/>
    <x v="0"/>
    <x v="0"/>
    <x v="0"/>
    <x v="0"/>
    <x v="0"/>
    <x v="4"/>
    <x v="4"/>
    <n v="841.93"/>
    <n v="821.48"/>
    <n v="-20.45"/>
    <n v="20.45"/>
  </r>
  <r>
    <s v="IND"/>
    <s v="Qualiac"/>
    <x v="0"/>
    <m/>
    <m/>
    <s v=" - "/>
    <m/>
    <m/>
    <s v=""/>
    <x v="3"/>
    <x v="0"/>
    <x v="0"/>
    <x v="0"/>
    <x v="0"/>
    <x v="5"/>
    <x v="5"/>
    <n v="1841.93"/>
    <n v="1934.72"/>
    <n v="92.79"/>
    <n v="92.79"/>
  </r>
  <r>
    <s v="IND"/>
    <s v="Qualiac"/>
    <x v="0"/>
    <m/>
    <m/>
    <s v=" - "/>
    <m/>
    <m/>
    <s v=""/>
    <x v="0"/>
    <x v="0"/>
    <x v="0"/>
    <x v="0"/>
    <x v="0"/>
    <x v="5"/>
    <x v="5"/>
    <n v="841.93"/>
    <n v="853.74"/>
    <n v="11.81"/>
    <n v="11.81"/>
  </r>
  <r>
    <s v="IND"/>
    <s v="Qualiac"/>
    <x v="0"/>
    <m/>
    <m/>
    <s v=" - "/>
    <m/>
    <m/>
    <s v=""/>
    <x v="1"/>
    <x v="0"/>
    <x v="0"/>
    <x v="0"/>
    <x v="0"/>
    <x v="5"/>
    <x v="5"/>
    <n v="841.93"/>
    <n v="1054"/>
    <n v="212.07"/>
    <n v="212.07"/>
  </r>
  <r>
    <s v="IND"/>
    <s v="Qualiac"/>
    <x v="0"/>
    <m/>
    <m/>
    <s v=" - "/>
    <m/>
    <m/>
    <s v=""/>
    <x v="1"/>
    <x v="0"/>
    <x v="0"/>
    <x v="0"/>
    <x v="0"/>
    <x v="6"/>
    <x v="6"/>
    <n v="841.93"/>
    <n v="1032"/>
    <n v="190.07"/>
    <n v="190.07"/>
  </r>
  <r>
    <s v="IND"/>
    <s v="Qualiac"/>
    <x v="0"/>
    <m/>
    <m/>
    <s v=" - "/>
    <m/>
    <m/>
    <s v=""/>
    <x v="0"/>
    <x v="0"/>
    <x v="0"/>
    <x v="0"/>
    <x v="0"/>
    <x v="6"/>
    <x v="6"/>
    <n v="841.93"/>
    <n v="870"/>
    <n v="28.07"/>
    <n v="28.07"/>
  </r>
  <r>
    <s v="IND"/>
    <s v="Qualiac"/>
    <x v="0"/>
    <m/>
    <m/>
    <s v=" - "/>
    <m/>
    <m/>
    <s v=""/>
    <x v="3"/>
    <x v="0"/>
    <x v="0"/>
    <x v="0"/>
    <x v="0"/>
    <x v="6"/>
    <x v="6"/>
    <n v="1841.93"/>
    <n v="2158.14"/>
    <n v="316.20999999999998"/>
    <n v="316.20999999999998"/>
  </r>
  <r>
    <s v="IND"/>
    <s v="Qualiac"/>
    <x v="0"/>
    <m/>
    <m/>
    <s v=" - "/>
    <m/>
    <m/>
    <s v=""/>
    <x v="3"/>
    <x v="0"/>
    <x v="0"/>
    <x v="0"/>
    <x v="0"/>
    <x v="7"/>
    <x v="7"/>
    <n v="1841.93"/>
    <n v="1700"/>
    <n v="-141.93"/>
    <n v="141.93"/>
  </r>
  <r>
    <s v="IND"/>
    <s v="Qualiac"/>
    <x v="0"/>
    <m/>
    <m/>
    <s v=" - "/>
    <m/>
    <m/>
    <s v=""/>
    <x v="0"/>
    <x v="0"/>
    <x v="0"/>
    <x v="0"/>
    <x v="0"/>
    <x v="7"/>
    <x v="7"/>
    <n v="841.93"/>
    <n v="895.12"/>
    <n v="53.19"/>
    <n v="53.19"/>
  </r>
  <r>
    <s v="IND"/>
    <s v="Qualiac"/>
    <x v="0"/>
    <m/>
    <m/>
    <s v=" - "/>
    <m/>
    <m/>
    <s v=""/>
    <x v="1"/>
    <x v="0"/>
    <x v="0"/>
    <x v="0"/>
    <x v="0"/>
    <x v="7"/>
    <x v="7"/>
    <n v="841.93"/>
    <n v="1045.58"/>
    <n v="203.65"/>
    <n v="203.65"/>
  </r>
  <r>
    <s v="IND"/>
    <s v="Qualiac"/>
    <x v="0"/>
    <m/>
    <m/>
    <s v=" - "/>
    <m/>
    <m/>
    <s v=""/>
    <x v="1"/>
    <x v="0"/>
    <x v="0"/>
    <x v="0"/>
    <x v="0"/>
    <x v="8"/>
    <x v="8"/>
    <n v="841.93"/>
    <n v="1015.37"/>
    <n v="173.44"/>
    <n v="173.44"/>
  </r>
  <r>
    <s v="IND"/>
    <s v="Qualiac"/>
    <x v="0"/>
    <m/>
    <m/>
    <s v=" - "/>
    <m/>
    <m/>
    <s v=""/>
    <x v="0"/>
    <x v="0"/>
    <x v="0"/>
    <x v="0"/>
    <x v="0"/>
    <x v="8"/>
    <x v="8"/>
    <n v="841.93"/>
    <n v="902.67"/>
    <n v="60.74"/>
    <n v="60.74"/>
  </r>
  <r>
    <s v="IND"/>
    <s v="Qualiac"/>
    <x v="0"/>
    <m/>
    <m/>
    <s v=" - "/>
    <m/>
    <m/>
    <s v=""/>
    <x v="0"/>
    <x v="0"/>
    <x v="0"/>
    <x v="0"/>
    <x v="0"/>
    <x v="9"/>
    <x v="9"/>
    <n v="841.93"/>
    <n v="924.52"/>
    <n v="82.59"/>
    <n v="82.59"/>
  </r>
  <r>
    <s v="IND"/>
    <s v="Qualiac"/>
    <x v="0"/>
    <m/>
    <m/>
    <s v=" - "/>
    <m/>
    <m/>
    <s v=""/>
    <x v="1"/>
    <x v="0"/>
    <x v="0"/>
    <x v="0"/>
    <x v="0"/>
    <x v="9"/>
    <x v="9"/>
    <n v="841.93"/>
    <n v="1015.37"/>
    <n v="173.44"/>
    <n v="173.44"/>
  </r>
  <r>
    <s v="IND"/>
    <s v="Qualiac"/>
    <x v="0"/>
    <m/>
    <m/>
    <s v=" - "/>
    <m/>
    <m/>
    <s v=""/>
    <x v="0"/>
    <x v="0"/>
    <x v="0"/>
    <x v="0"/>
    <x v="0"/>
    <x v="10"/>
    <x v="10"/>
    <n v="841.93"/>
    <n v="905.1"/>
    <n v="63.17"/>
    <n v="63.17"/>
  </r>
  <r>
    <s v="IND"/>
    <s v="Qualiac"/>
    <x v="0"/>
    <m/>
    <m/>
    <s v=" - "/>
    <m/>
    <m/>
    <s v=""/>
    <x v="1"/>
    <x v="0"/>
    <x v="0"/>
    <x v="0"/>
    <x v="0"/>
    <x v="10"/>
    <x v="10"/>
    <n v="841.93"/>
    <n v="1015.37"/>
    <n v="173.44"/>
    <n v="173.44"/>
  </r>
  <r>
    <s v="IND"/>
    <s v="Qualiac"/>
    <x v="0"/>
    <m/>
    <m/>
    <s v=" - "/>
    <m/>
    <m/>
    <s v=""/>
    <x v="0"/>
    <x v="0"/>
    <x v="0"/>
    <x v="0"/>
    <x v="0"/>
    <x v="11"/>
    <x v="11"/>
    <n v="841.93"/>
    <n v="841.95"/>
    <n v="0.02"/>
    <n v="0.02"/>
  </r>
  <r>
    <s v="IND"/>
    <s v="Qualiac"/>
    <x v="0"/>
    <m/>
    <m/>
    <s v=" - "/>
    <m/>
    <m/>
    <s v=""/>
    <x v="1"/>
    <x v="0"/>
    <x v="0"/>
    <x v="0"/>
    <x v="0"/>
    <x v="11"/>
    <x v="11"/>
    <n v="841.93"/>
    <n v="1015.37"/>
    <n v="173.44"/>
    <n v="173.44"/>
  </r>
  <r>
    <m/>
    <m/>
    <x v="1"/>
    <m/>
    <m/>
    <m/>
    <m/>
    <m/>
    <m/>
    <x v="4"/>
    <x v="1"/>
    <x v="1"/>
    <x v="1"/>
    <x v="1"/>
    <x v="12"/>
    <x v="1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32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M44" firstHeaderRow="1" firstDataRow="2" firstDataCol="8"/>
  <pivotFields count="20">
    <pivotField compact="0" outline="0" showAll="0"/>
    <pivotField compact="0" outline="0" showAll="0"/>
    <pivotField axis="axisRow" compact="0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m="1" x="5"/>
        <item x="4"/>
        <item x="0"/>
        <item x="1"/>
        <item x="2"/>
        <item x="3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3">
        <item x="1"/>
        <item m="1" x="2"/>
        <item x="0"/>
      </items>
    </pivotField>
    <pivotField axis="axisRow" compact="0" outline="0" showAll="0" defaultSubtotal="0">
      <items count="3">
        <item x="1"/>
        <item m="1" x="2"/>
        <item x="0"/>
      </items>
    </pivotField>
    <pivotField axis="axisRow" compact="0" outline="0" showAll="0" defaultSubtotal="0">
      <items count="14">
        <item m="1" x="13"/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showAll="0" defaultSubtotal="0">
      <items count="14">
        <item m="1" x="13"/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8">
    <field x="2"/>
    <field x="9"/>
    <field x="10"/>
    <field x="11"/>
    <field x="12"/>
    <field x="13"/>
    <field x="14"/>
    <field x="15"/>
  </rowFields>
  <rowItems count="37">
    <i>
      <x v="2"/>
    </i>
    <i r="1">
      <x v="2"/>
      <x v="2"/>
      <x v="2"/>
      <x v="2"/>
      <x v="2"/>
      <x v="2"/>
      <x v="2"/>
    </i>
    <i r="6">
      <x v="3"/>
      <x v="3"/>
    </i>
    <i r="6">
      <x v="4"/>
      <x v="4"/>
    </i>
    <i r="6">
      <x v="5"/>
      <x v="5"/>
    </i>
    <i r="6">
      <x v="6"/>
      <x v="6"/>
    </i>
    <i r="6">
      <x v="7"/>
      <x v="7"/>
    </i>
    <i r="6">
      <x v="8"/>
      <x v="8"/>
    </i>
    <i r="6">
      <x v="9"/>
      <x v="9"/>
    </i>
    <i r="6">
      <x v="10"/>
      <x v="10"/>
    </i>
    <i r="6">
      <x v="11"/>
      <x v="11"/>
    </i>
    <i r="6">
      <x v="12"/>
      <x v="12"/>
    </i>
    <i r="6">
      <x v="13"/>
      <x v="13"/>
    </i>
    <i r="1">
      <x v="3"/>
      <x v="2"/>
      <x v="2"/>
      <x v="2"/>
      <x v="2"/>
      <x v="2"/>
      <x v="2"/>
    </i>
    <i r="6">
      <x v="3"/>
      <x v="3"/>
    </i>
    <i r="6">
      <x v="4"/>
      <x v="4"/>
    </i>
    <i r="6">
      <x v="5"/>
      <x v="5"/>
    </i>
    <i r="6">
      <x v="6"/>
      <x v="6"/>
    </i>
    <i r="6">
      <x v="7"/>
      <x v="7"/>
    </i>
    <i r="6">
      <x v="8"/>
      <x v="8"/>
    </i>
    <i r="6">
      <x v="9"/>
      <x v="9"/>
    </i>
    <i r="6">
      <x v="10"/>
      <x v="10"/>
    </i>
    <i r="6">
      <x v="11"/>
      <x v="11"/>
    </i>
    <i r="6">
      <x v="12"/>
      <x v="12"/>
    </i>
    <i r="6">
      <x v="13"/>
      <x v="13"/>
    </i>
    <i r="1">
      <x v="4"/>
      <x v="2"/>
      <x v="2"/>
      <x v="2"/>
      <x v="2"/>
      <x v="2"/>
      <x v="2"/>
    </i>
    <i r="6">
      <x v="3"/>
      <x v="3"/>
    </i>
    <i r="6">
      <x v="4"/>
      <x v="4"/>
    </i>
    <i r="1">
      <x v="5"/>
      <x v="2"/>
      <x v="2"/>
      <x v="2"/>
      <x v="2"/>
      <x v="2"/>
      <x v="2"/>
    </i>
    <i r="6">
      <x v="3"/>
      <x v="3"/>
    </i>
    <i r="6">
      <x v="4"/>
      <x v="4"/>
    </i>
    <i r="6">
      <x v="5"/>
      <x v="5"/>
    </i>
    <i r="6">
      <x v="6"/>
      <x v="6"/>
    </i>
    <i r="6">
      <x v="7"/>
      <x v="7"/>
    </i>
    <i r="6">
      <x v="8"/>
      <x v="8"/>
    </i>
    <i r="6">
      <x v="9"/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Montant échéancier" fld="16" baseField="13" baseItem="0" numFmtId="4"/>
    <dataField name="Somme de Montant facture (débit)" fld="17" baseField="13" baseItem="0" numFmtId="4"/>
    <dataField name="Somme de Ecart (débit) valeur nette" fld="18" baseField="13" baseItem="0" numFmtId="4"/>
    <dataField name="Somme de Ecart (débit) valeur absolue" fld="19" baseField="13" baseItem="0" numFmtId="4"/>
  </dataFields>
  <formats count="15">
    <format dxfId="29">
      <pivotArea dataOnly="0" outline="0" fieldPosition="0">
        <references count="1">
          <reference field="9" count="1">
            <x v="0"/>
          </reference>
        </references>
      </pivotArea>
    </format>
    <format dxfId="28">
      <pivotArea dataOnly="0" labelOnly="1" fieldPosition="0">
        <references count="1">
          <reference field="9" count="0"/>
        </references>
      </pivotArea>
    </format>
    <format dxfId="27">
      <pivotArea dataOnly="0" outline="0" fieldPosition="0">
        <references count="1">
          <reference field="10" count="1">
            <x v="0"/>
          </reference>
        </references>
      </pivotArea>
    </format>
    <format dxfId="26">
      <pivotArea dataOnly="0" labelOnly="1" fieldPosition="0">
        <references count="1">
          <reference field="10" count="0"/>
        </references>
      </pivotArea>
    </format>
    <format dxfId="25">
      <pivotArea dataOnly="0" outline="0" fieldPosition="0">
        <references count="1">
          <reference field="11" count="1">
            <x v="0"/>
          </reference>
        </references>
      </pivotArea>
    </format>
    <format dxfId="24">
      <pivotArea dataOnly="0" labelOnly="1" fieldPosition="0">
        <references count="1">
          <reference field="11" count="0"/>
        </references>
      </pivotArea>
    </format>
    <format dxfId="23">
      <pivotArea dataOnly="0" outline="0" fieldPosition="0">
        <references count="1">
          <reference field="14" count="1">
            <x v="0"/>
          </reference>
        </references>
      </pivotArea>
    </format>
    <format dxfId="22">
      <pivotArea dataOnly="0" labelOnly="1" fieldPosition="0">
        <references count="1">
          <reference field="14" count="0"/>
        </references>
      </pivotArea>
    </format>
    <format dxfId="21">
      <pivotArea outline="0" fieldPosition="0">
        <references count="1">
          <reference field="4294967294" count="1">
            <x v="0"/>
          </reference>
        </references>
      </pivotArea>
    </format>
    <format dxfId="20">
      <pivotArea outline="0" fieldPosition="0">
        <references count="1">
          <reference field="4294967294" count="1">
            <x v="1"/>
          </reference>
        </references>
      </pivotArea>
    </format>
    <format dxfId="19">
      <pivotArea outline="0" fieldPosition="0">
        <references count="1">
          <reference field="4294967294" count="1">
            <x v="2"/>
          </reference>
        </references>
      </pivotArea>
    </format>
    <format dxfId="18">
      <pivotArea outline="0" fieldPosition="0">
        <references count="1">
          <reference field="4294967294" count="1">
            <x v="3"/>
          </reference>
        </references>
      </pivotArea>
    </format>
    <format dxfId="17">
      <pivotArea dataOnly="0" labelOnly="1" outline="0" fieldPosition="0">
        <references count="6">
          <reference field="2" count="0" selected="0"/>
          <reference field="9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  <reference field="14" count="1" selected="0">
            <x v="0"/>
          </reference>
          <reference field="15" count="1">
            <x v="0"/>
          </reference>
        </references>
      </pivotArea>
    </format>
    <format dxfId="16">
      <pivotArea dataOnly="0" outline="0" fieldPosition="0">
        <references count="1">
          <reference field="12" count="0"/>
        </references>
      </pivotArea>
    </format>
    <format dxfId="15">
      <pivotArea dataOnly="0" outline="0" fieldPosition="0">
        <references count="1">
          <reference field="13" count="0"/>
        </references>
      </pivotArea>
    </format>
  </formats>
  <conditionalFormats count="1">
    <conditionalFormat scope="data" priority="2">
      <pivotAreas count="1">
        <pivotArea outline="0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TableStyleInfo name="EBLA" showRowHeaders="1" showColHeaders="0" showRowStripes="0" showColStripes="0" showLastColumn="1"/>
  <filters count="1">
    <filter fld="2" type="captionNotEqual" evalOrder="-1" id="8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 collapsed="1"/>
    <col min="2" max="2" width="22.42578125" bestFit="1" customWidth="1" collapsed="1"/>
    <col min="3" max="3" width="18" customWidth="1" collapsed="1"/>
    <col min="4" max="4" width="17.85546875" customWidth="1" collapsed="1"/>
    <col min="5" max="5" width="24.7109375" customWidth="1" collapsed="1"/>
    <col min="6" max="10" width="18.7109375" customWidth="1" collapsed="1"/>
    <col min="11" max="11" width="18.5703125" customWidth="1" collapsed="1"/>
    <col min="12" max="12" width="19" customWidth="1" collapsed="1"/>
    <col min="13" max="13" width="19.140625" customWidth="1" collapsed="1"/>
    <col min="14" max="14" width="26.7109375" customWidth="1" collapsed="1"/>
    <col min="15" max="19" width="19.140625" customWidth="1" collapsed="1"/>
  </cols>
  <sheetData>
    <row r="1" spans="2:18" x14ac:dyDescent="0.25">
      <c r="B1" s="8"/>
      <c r="C1" s="8"/>
      <c r="D1" s="8"/>
      <c r="E1" s="8"/>
      <c r="F1" s="7"/>
      <c r="N1" t="str">
        <f>CONCATENATE("Edité au : ",Donnees!F1)</f>
        <v>Edité au : 27/08/2018</v>
      </c>
      <c r="P1" s="8"/>
      <c r="Q1" s="8"/>
      <c r="R1" s="8"/>
    </row>
    <row r="2" spans="2:18" x14ac:dyDescent="0.25">
      <c r="B2" s="23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2"/>
      <c r="O2" s="12"/>
      <c r="P2" s="12"/>
      <c r="Q2" s="12"/>
      <c r="R2" s="12"/>
    </row>
    <row r="3" spans="2:18" ht="15.75" thickBot="1" x14ac:dyDescent="0.3">
      <c r="B3" s="10"/>
      <c r="C3" s="10"/>
      <c r="D3" s="13"/>
      <c r="E3" s="10"/>
      <c r="F3" s="13"/>
    </row>
    <row r="4" spans="2:18" ht="21.75" customHeight="1" x14ac:dyDescent="0.25">
      <c r="B4" s="17"/>
      <c r="C4" s="21" t="s">
        <v>16</v>
      </c>
      <c r="D4" s="19" t="s">
        <v>17</v>
      </c>
      <c r="E4" s="21" t="s">
        <v>18</v>
      </c>
      <c r="F4" s="19" t="s">
        <v>31</v>
      </c>
      <c r="G4" s="19" t="s">
        <v>32</v>
      </c>
      <c r="H4" s="19" t="s">
        <v>14</v>
      </c>
      <c r="I4" s="19" t="s">
        <v>15</v>
      </c>
      <c r="J4" s="19" t="s">
        <v>19</v>
      </c>
      <c r="K4" s="19" t="s">
        <v>21</v>
      </c>
      <c r="L4" s="19" t="s">
        <v>34</v>
      </c>
      <c r="M4" s="19" t="s">
        <v>33</v>
      </c>
    </row>
    <row r="5" spans="2:18" ht="21.75" customHeight="1" thickBot="1" x14ac:dyDescent="0.3">
      <c r="B5" s="18"/>
      <c r="C5" s="22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8" ht="15" hidden="1" customHeight="1" x14ac:dyDescent="0.25">
      <c r="J6" s="2" t="s">
        <v>12</v>
      </c>
    </row>
    <row r="7" spans="2:18" ht="15" hidden="1" customHeight="1" x14ac:dyDescent="0.25">
      <c r="B7" s="2" t="s">
        <v>10</v>
      </c>
      <c r="C7" s="2" t="s">
        <v>16</v>
      </c>
      <c r="D7" s="2" t="s">
        <v>17</v>
      </c>
      <c r="E7" s="2" t="s">
        <v>18</v>
      </c>
      <c r="F7" s="2" t="s">
        <v>31</v>
      </c>
      <c r="G7" s="2" t="s">
        <v>32</v>
      </c>
      <c r="H7" s="2" t="s">
        <v>14</v>
      </c>
      <c r="I7" s="2" t="s">
        <v>15</v>
      </c>
      <c r="J7" t="s">
        <v>27</v>
      </c>
      <c r="K7" t="s">
        <v>28</v>
      </c>
      <c r="L7" t="s">
        <v>29</v>
      </c>
      <c r="M7" t="s">
        <v>30</v>
      </c>
    </row>
    <row r="8" spans="2:18" x14ac:dyDescent="0.25">
      <c r="B8" t="s">
        <v>72</v>
      </c>
      <c r="J8" s="15">
        <v>37537.570000000007</v>
      </c>
      <c r="K8" s="15">
        <v>40794.06</v>
      </c>
      <c r="L8" s="15">
        <v>3256.49</v>
      </c>
      <c r="M8" s="15">
        <v>3680.5099999999998</v>
      </c>
    </row>
    <row r="9" spans="2:18" x14ac:dyDescent="0.25">
      <c r="C9" s="14" t="s">
        <v>39</v>
      </c>
      <c r="D9" s="14" t="s">
        <v>40</v>
      </c>
      <c r="E9" s="14" t="s">
        <v>41</v>
      </c>
      <c r="F9" s="14" t="s">
        <v>36</v>
      </c>
      <c r="G9" s="14" t="s">
        <v>37</v>
      </c>
      <c r="H9" s="14" t="s">
        <v>42</v>
      </c>
      <c r="I9" t="s">
        <v>43</v>
      </c>
      <c r="J9" s="16">
        <v>841.93</v>
      </c>
      <c r="K9" s="16">
        <v>851.93</v>
      </c>
      <c r="L9" s="16">
        <v>10</v>
      </c>
      <c r="M9" s="16">
        <v>10</v>
      </c>
    </row>
    <row r="10" spans="2:18" x14ac:dyDescent="0.25">
      <c r="C10" s="14"/>
      <c r="D10" s="14"/>
      <c r="E10" s="14"/>
      <c r="F10" s="14"/>
      <c r="G10" s="14"/>
      <c r="H10" s="14" t="s">
        <v>50</v>
      </c>
      <c r="I10" t="s">
        <v>51</v>
      </c>
      <c r="J10" s="16">
        <v>841.93</v>
      </c>
      <c r="K10" s="16">
        <v>831.93</v>
      </c>
      <c r="L10" s="16">
        <v>-10</v>
      </c>
      <c r="M10" s="16">
        <v>10</v>
      </c>
    </row>
    <row r="11" spans="2:18" x14ac:dyDescent="0.25">
      <c r="C11" s="14"/>
      <c r="D11" s="14"/>
      <c r="E11" s="14"/>
      <c r="F11" s="14"/>
      <c r="G11" s="14"/>
      <c r="H11" s="14" t="s">
        <v>52</v>
      </c>
      <c r="I11" t="s">
        <v>53</v>
      </c>
      <c r="J11" s="16">
        <v>841.93</v>
      </c>
      <c r="K11" s="16">
        <v>912.14</v>
      </c>
      <c r="L11" s="16">
        <v>70.209999999999994</v>
      </c>
      <c r="M11" s="16">
        <v>70.209999999999994</v>
      </c>
    </row>
    <row r="12" spans="2:18" x14ac:dyDescent="0.25">
      <c r="C12" s="14"/>
      <c r="D12" s="14"/>
      <c r="E12" s="14"/>
      <c r="F12" s="14"/>
      <c r="G12" s="14"/>
      <c r="H12" s="14" t="s">
        <v>54</v>
      </c>
      <c r="I12" t="s">
        <v>55</v>
      </c>
      <c r="J12" s="16">
        <v>841.93</v>
      </c>
      <c r="K12" s="16">
        <v>873.36</v>
      </c>
      <c r="L12" s="16">
        <v>31.43</v>
      </c>
      <c r="M12" s="16">
        <v>31.43</v>
      </c>
    </row>
    <row r="13" spans="2:18" x14ac:dyDescent="0.25">
      <c r="C13" s="14"/>
      <c r="D13" s="14"/>
      <c r="E13" s="14"/>
      <c r="F13" s="14"/>
      <c r="G13" s="14"/>
      <c r="H13" s="14" t="s">
        <v>56</v>
      </c>
      <c r="I13" t="s">
        <v>57</v>
      </c>
      <c r="J13" s="16">
        <v>841.93</v>
      </c>
      <c r="K13" s="16">
        <v>821.48</v>
      </c>
      <c r="L13" s="16">
        <v>-20.45</v>
      </c>
      <c r="M13" s="16">
        <v>20.45</v>
      </c>
    </row>
    <row r="14" spans="2:18" x14ac:dyDescent="0.25">
      <c r="C14" s="14"/>
      <c r="D14" s="14"/>
      <c r="E14" s="14"/>
      <c r="F14" s="14"/>
      <c r="G14" s="14"/>
      <c r="H14" s="14" t="s">
        <v>58</v>
      </c>
      <c r="I14" t="s">
        <v>59</v>
      </c>
      <c r="J14" s="16">
        <v>841.93</v>
      </c>
      <c r="K14" s="16">
        <v>853.74</v>
      </c>
      <c r="L14" s="16">
        <v>11.81</v>
      </c>
      <c r="M14" s="16">
        <v>11.81</v>
      </c>
    </row>
    <row r="15" spans="2:18" x14ac:dyDescent="0.25">
      <c r="C15" s="14"/>
      <c r="D15" s="14"/>
      <c r="E15" s="14"/>
      <c r="F15" s="14"/>
      <c r="G15" s="14"/>
      <c r="H15" s="14" t="s">
        <v>60</v>
      </c>
      <c r="I15" t="s">
        <v>61</v>
      </c>
      <c r="J15" s="16">
        <v>841.93</v>
      </c>
      <c r="K15" s="16">
        <v>870</v>
      </c>
      <c r="L15" s="16">
        <v>28.07</v>
      </c>
      <c r="M15" s="16">
        <v>28.07</v>
      </c>
    </row>
    <row r="16" spans="2:18" x14ac:dyDescent="0.25">
      <c r="C16" s="14"/>
      <c r="D16" s="14"/>
      <c r="E16" s="14"/>
      <c r="F16" s="14"/>
      <c r="G16" s="14"/>
      <c r="H16" s="14" t="s">
        <v>62</v>
      </c>
      <c r="I16" t="s">
        <v>63</v>
      </c>
      <c r="J16" s="16">
        <v>841.93</v>
      </c>
      <c r="K16" s="16">
        <v>895.12</v>
      </c>
      <c r="L16" s="16">
        <v>53.19</v>
      </c>
      <c r="M16" s="16">
        <v>53.19</v>
      </c>
    </row>
    <row r="17" spans="3:13" x14ac:dyDescent="0.25">
      <c r="C17" s="14"/>
      <c r="D17" s="14"/>
      <c r="E17" s="14"/>
      <c r="F17" s="14"/>
      <c r="G17" s="14"/>
      <c r="H17" s="14" t="s">
        <v>64</v>
      </c>
      <c r="I17" t="s">
        <v>65</v>
      </c>
      <c r="J17" s="16">
        <v>841.93</v>
      </c>
      <c r="K17" s="16">
        <v>902.67</v>
      </c>
      <c r="L17" s="16">
        <v>60.74</v>
      </c>
      <c r="M17" s="16">
        <v>60.74</v>
      </c>
    </row>
    <row r="18" spans="3:13" x14ac:dyDescent="0.25">
      <c r="C18" s="14"/>
      <c r="D18" s="14"/>
      <c r="E18" s="14"/>
      <c r="F18" s="14"/>
      <c r="G18" s="14"/>
      <c r="H18" s="14" t="s">
        <v>66</v>
      </c>
      <c r="I18" t="s">
        <v>67</v>
      </c>
      <c r="J18" s="16">
        <v>841.93</v>
      </c>
      <c r="K18" s="16">
        <v>924.52</v>
      </c>
      <c r="L18" s="16">
        <v>82.59</v>
      </c>
      <c r="M18" s="16">
        <v>82.59</v>
      </c>
    </row>
    <row r="19" spans="3:13" x14ac:dyDescent="0.25">
      <c r="C19" s="14"/>
      <c r="D19" s="14"/>
      <c r="E19" s="14"/>
      <c r="F19" s="14"/>
      <c r="G19" s="14"/>
      <c r="H19" s="14" t="s">
        <v>68</v>
      </c>
      <c r="I19" t="s">
        <v>69</v>
      </c>
      <c r="J19" s="16">
        <v>841.93</v>
      </c>
      <c r="K19" s="16">
        <v>905.1</v>
      </c>
      <c r="L19" s="16">
        <v>63.17</v>
      </c>
      <c r="M19" s="16">
        <v>63.17</v>
      </c>
    </row>
    <row r="20" spans="3:13" x14ac:dyDescent="0.25">
      <c r="C20" s="14"/>
      <c r="D20" s="14"/>
      <c r="E20" s="14"/>
      <c r="F20" s="14"/>
      <c r="G20" s="14"/>
      <c r="H20" s="14" t="s">
        <v>70</v>
      </c>
      <c r="I20" t="s">
        <v>71</v>
      </c>
      <c r="J20" s="16">
        <v>841.93</v>
      </c>
      <c r="K20" s="16">
        <v>841.95</v>
      </c>
      <c r="L20" s="16">
        <v>0.02</v>
      </c>
      <c r="M20" s="16">
        <v>0.02</v>
      </c>
    </row>
    <row r="21" spans="3:13" x14ac:dyDescent="0.25">
      <c r="C21" s="14" t="s">
        <v>47</v>
      </c>
      <c r="D21" s="14" t="s">
        <v>40</v>
      </c>
      <c r="E21" s="14" t="s">
        <v>41</v>
      </c>
      <c r="F21" s="14" t="s">
        <v>36</v>
      </c>
      <c r="G21" s="14" t="s">
        <v>37</v>
      </c>
      <c r="H21" s="14" t="s">
        <v>42</v>
      </c>
      <c r="I21" t="s">
        <v>43</v>
      </c>
      <c r="J21" s="16">
        <v>841.93</v>
      </c>
      <c r="K21" s="16">
        <v>1024.18</v>
      </c>
      <c r="L21" s="16">
        <v>182.25</v>
      </c>
      <c r="M21" s="16">
        <v>182.25</v>
      </c>
    </row>
    <row r="22" spans="3:13" x14ac:dyDescent="0.25">
      <c r="C22" s="14"/>
      <c r="D22" s="14"/>
      <c r="E22" s="14"/>
      <c r="F22" s="14"/>
      <c r="G22" s="14"/>
      <c r="H22" s="14" t="s">
        <v>50</v>
      </c>
      <c r="I22" t="s">
        <v>51</v>
      </c>
      <c r="J22" s="16">
        <v>841.93</v>
      </c>
      <c r="K22" s="16">
        <v>1005.17</v>
      </c>
      <c r="L22" s="16">
        <v>163.24</v>
      </c>
      <c r="M22" s="16">
        <v>163.24</v>
      </c>
    </row>
    <row r="23" spans="3:13" x14ac:dyDescent="0.25">
      <c r="C23" s="14"/>
      <c r="D23" s="14"/>
      <c r="E23" s="14"/>
      <c r="F23" s="14"/>
      <c r="G23" s="14"/>
      <c r="H23" s="14" t="s">
        <v>52</v>
      </c>
      <c r="I23" t="s">
        <v>53</v>
      </c>
      <c r="J23" s="16">
        <v>841.93</v>
      </c>
      <c r="K23" s="16">
        <v>1041.8900000000001</v>
      </c>
      <c r="L23" s="16">
        <v>199.96</v>
      </c>
      <c r="M23" s="16">
        <v>199.96</v>
      </c>
    </row>
    <row r="24" spans="3:13" x14ac:dyDescent="0.25">
      <c r="C24" s="14"/>
      <c r="D24" s="14"/>
      <c r="E24" s="14"/>
      <c r="F24" s="14"/>
      <c r="G24" s="14"/>
      <c r="H24" s="14" t="s">
        <v>54</v>
      </c>
      <c r="I24" t="s">
        <v>55</v>
      </c>
      <c r="J24" s="16">
        <v>841.93</v>
      </c>
      <c r="K24" s="16">
        <v>999.98</v>
      </c>
      <c r="L24" s="16">
        <v>158.05000000000001</v>
      </c>
      <c r="M24" s="16">
        <v>158.05000000000001</v>
      </c>
    </row>
    <row r="25" spans="3:13" x14ac:dyDescent="0.25">
      <c r="C25" s="14"/>
      <c r="D25" s="14"/>
      <c r="E25" s="14"/>
      <c r="F25" s="14"/>
      <c r="G25" s="14"/>
      <c r="H25" s="14" t="s">
        <v>56</v>
      </c>
      <c r="I25" t="s">
        <v>57</v>
      </c>
      <c r="J25" s="16">
        <v>841.93</v>
      </c>
      <c r="K25" s="16">
        <v>1074</v>
      </c>
      <c r="L25" s="16">
        <v>232.07</v>
      </c>
      <c r="M25" s="16">
        <v>232.07</v>
      </c>
    </row>
    <row r="26" spans="3:13" x14ac:dyDescent="0.25">
      <c r="C26" s="14"/>
      <c r="D26" s="14"/>
      <c r="E26" s="14"/>
      <c r="F26" s="14"/>
      <c r="G26" s="14"/>
      <c r="H26" s="14" t="s">
        <v>58</v>
      </c>
      <c r="I26" t="s">
        <v>59</v>
      </c>
      <c r="J26" s="16">
        <v>841.93</v>
      </c>
      <c r="K26" s="16">
        <v>1054</v>
      </c>
      <c r="L26" s="16">
        <v>212.07</v>
      </c>
      <c r="M26" s="16">
        <v>212.07</v>
      </c>
    </row>
    <row r="27" spans="3:13" x14ac:dyDescent="0.25">
      <c r="C27" s="14"/>
      <c r="D27" s="14"/>
      <c r="E27" s="14"/>
      <c r="F27" s="14"/>
      <c r="G27" s="14"/>
      <c r="H27" s="14" t="s">
        <v>60</v>
      </c>
      <c r="I27" t="s">
        <v>61</v>
      </c>
      <c r="J27" s="16">
        <v>841.93</v>
      </c>
      <c r="K27" s="16">
        <v>1032</v>
      </c>
      <c r="L27" s="16">
        <v>190.07</v>
      </c>
      <c r="M27" s="16">
        <v>190.07</v>
      </c>
    </row>
    <row r="28" spans="3:13" x14ac:dyDescent="0.25">
      <c r="C28" s="14"/>
      <c r="D28" s="14"/>
      <c r="E28" s="14"/>
      <c r="F28" s="14"/>
      <c r="G28" s="14"/>
      <c r="H28" s="14" t="s">
        <v>62</v>
      </c>
      <c r="I28" t="s">
        <v>63</v>
      </c>
      <c r="J28" s="16">
        <v>841.93</v>
      </c>
      <c r="K28" s="16">
        <v>1045.58</v>
      </c>
      <c r="L28" s="16">
        <v>203.65</v>
      </c>
      <c r="M28" s="16">
        <v>203.65</v>
      </c>
    </row>
    <row r="29" spans="3:13" x14ac:dyDescent="0.25">
      <c r="C29" s="14"/>
      <c r="D29" s="14"/>
      <c r="E29" s="14"/>
      <c r="F29" s="14"/>
      <c r="G29" s="14"/>
      <c r="H29" s="14" t="s">
        <v>64</v>
      </c>
      <c r="I29" t="s">
        <v>65</v>
      </c>
      <c r="J29" s="16">
        <v>841.93</v>
      </c>
      <c r="K29" s="16">
        <v>1015.37</v>
      </c>
      <c r="L29" s="16">
        <v>173.44</v>
      </c>
      <c r="M29" s="16">
        <v>173.44</v>
      </c>
    </row>
    <row r="30" spans="3:13" x14ac:dyDescent="0.25">
      <c r="C30" s="14"/>
      <c r="D30" s="14"/>
      <c r="E30" s="14"/>
      <c r="F30" s="14"/>
      <c r="G30" s="14"/>
      <c r="H30" s="14" t="s">
        <v>66</v>
      </c>
      <c r="I30" t="s">
        <v>67</v>
      </c>
      <c r="J30" s="16">
        <v>841.93</v>
      </c>
      <c r="K30" s="16">
        <v>1015.37</v>
      </c>
      <c r="L30" s="16">
        <v>173.44</v>
      </c>
      <c r="M30" s="16">
        <v>173.44</v>
      </c>
    </row>
    <row r="31" spans="3:13" x14ac:dyDescent="0.25">
      <c r="C31" s="14"/>
      <c r="D31" s="14"/>
      <c r="E31" s="14"/>
      <c r="F31" s="14"/>
      <c r="G31" s="14"/>
      <c r="H31" s="14" t="s">
        <v>68</v>
      </c>
      <c r="I31" t="s">
        <v>69</v>
      </c>
      <c r="J31" s="16">
        <v>841.93</v>
      </c>
      <c r="K31" s="16">
        <v>1015.37</v>
      </c>
      <c r="L31" s="16">
        <v>173.44</v>
      </c>
      <c r="M31" s="16">
        <v>173.44</v>
      </c>
    </row>
    <row r="32" spans="3:13" x14ac:dyDescent="0.25">
      <c r="C32" s="14"/>
      <c r="D32" s="14"/>
      <c r="E32" s="14"/>
      <c r="F32" s="14"/>
      <c r="G32" s="14"/>
      <c r="H32" s="14" t="s">
        <v>70</v>
      </c>
      <c r="I32" t="s">
        <v>71</v>
      </c>
      <c r="J32" s="16">
        <v>841.93</v>
      </c>
      <c r="K32" s="16">
        <v>1015.37</v>
      </c>
      <c r="L32" s="16">
        <v>173.44</v>
      </c>
      <c r="M32" s="16">
        <v>173.44</v>
      </c>
    </row>
    <row r="33" spans="2:13" x14ac:dyDescent="0.25">
      <c r="C33" s="14" t="s">
        <v>48</v>
      </c>
      <c r="D33" s="14" t="s">
        <v>40</v>
      </c>
      <c r="E33" s="14" t="s">
        <v>41</v>
      </c>
      <c r="F33" s="14" t="s">
        <v>36</v>
      </c>
      <c r="G33" s="14" t="s">
        <v>37</v>
      </c>
      <c r="H33" s="14" t="s">
        <v>42</v>
      </c>
      <c r="I33" t="s">
        <v>43</v>
      </c>
      <c r="J33" s="16">
        <v>876.93</v>
      </c>
      <c r="K33" s="16">
        <v>1016.5</v>
      </c>
      <c r="L33" s="16">
        <v>139.57</v>
      </c>
      <c r="M33" s="16">
        <v>139.57</v>
      </c>
    </row>
    <row r="34" spans="2:13" x14ac:dyDescent="0.25">
      <c r="C34" s="14"/>
      <c r="D34" s="14"/>
      <c r="E34" s="14"/>
      <c r="F34" s="14"/>
      <c r="G34" s="14"/>
      <c r="H34" s="14" t="s">
        <v>50</v>
      </c>
      <c r="I34" t="s">
        <v>51</v>
      </c>
      <c r="J34" s="16">
        <v>876.93</v>
      </c>
      <c r="K34" s="16">
        <v>909.59</v>
      </c>
      <c r="L34" s="16">
        <v>32.659999999999997</v>
      </c>
      <c r="M34" s="16">
        <v>32.659999999999997</v>
      </c>
    </row>
    <row r="35" spans="2:13" x14ac:dyDescent="0.25">
      <c r="C35" s="14"/>
      <c r="D35" s="14"/>
      <c r="E35" s="14"/>
      <c r="F35" s="14"/>
      <c r="G35" s="14"/>
      <c r="H35" s="14" t="s">
        <v>52</v>
      </c>
      <c r="I35" t="s">
        <v>53</v>
      </c>
      <c r="J35" s="16">
        <v>841.95</v>
      </c>
      <c r="K35" s="16">
        <v>873.3</v>
      </c>
      <c r="L35" s="16">
        <v>31.35</v>
      </c>
      <c r="M35" s="16">
        <v>31.35</v>
      </c>
    </row>
    <row r="36" spans="2:13" x14ac:dyDescent="0.25">
      <c r="C36" s="14" t="s">
        <v>49</v>
      </c>
      <c r="D36" s="14" t="s">
        <v>40</v>
      </c>
      <c r="E36" s="14" t="s">
        <v>41</v>
      </c>
      <c r="F36" s="14" t="s">
        <v>36</v>
      </c>
      <c r="G36" s="14" t="s">
        <v>37</v>
      </c>
      <c r="H36" s="14" t="s">
        <v>42</v>
      </c>
      <c r="I36" t="s">
        <v>43</v>
      </c>
      <c r="J36" s="16">
        <v>1841.93</v>
      </c>
      <c r="K36" s="16">
        <v>1915.42</v>
      </c>
      <c r="L36" s="16">
        <v>73.489999999999995</v>
      </c>
      <c r="M36" s="16">
        <v>73.489999999999995</v>
      </c>
    </row>
    <row r="37" spans="2:13" x14ac:dyDescent="0.25">
      <c r="C37" s="14"/>
      <c r="D37" s="14"/>
      <c r="E37" s="14"/>
      <c r="F37" s="14"/>
      <c r="G37" s="14"/>
      <c r="H37" s="14" t="s">
        <v>50</v>
      </c>
      <c r="I37" t="s">
        <v>51</v>
      </c>
      <c r="J37" s="16">
        <v>1841.93</v>
      </c>
      <c r="K37" s="16">
        <v>1904.58</v>
      </c>
      <c r="L37" s="16">
        <v>62.65</v>
      </c>
      <c r="M37" s="16">
        <v>62.65</v>
      </c>
    </row>
    <row r="38" spans="2:13" x14ac:dyDescent="0.25">
      <c r="C38" s="14"/>
      <c r="D38" s="14"/>
      <c r="E38" s="14"/>
      <c r="F38" s="14"/>
      <c r="G38" s="14"/>
      <c r="H38" s="14" t="s">
        <v>52</v>
      </c>
      <c r="I38" t="s">
        <v>53</v>
      </c>
      <c r="J38" s="16">
        <v>1841.93</v>
      </c>
      <c r="K38" s="16">
        <v>1897.14</v>
      </c>
      <c r="L38" s="16">
        <v>55.21</v>
      </c>
      <c r="M38" s="16">
        <v>55.21</v>
      </c>
    </row>
    <row r="39" spans="2:13" x14ac:dyDescent="0.25">
      <c r="C39" s="14"/>
      <c r="D39" s="14"/>
      <c r="E39" s="14"/>
      <c r="F39" s="14"/>
      <c r="G39" s="14"/>
      <c r="H39" s="14" t="s">
        <v>54</v>
      </c>
      <c r="I39" t="s">
        <v>55</v>
      </c>
      <c r="J39" s="16">
        <v>1841.93</v>
      </c>
      <c r="K39" s="16">
        <v>1802.3</v>
      </c>
      <c r="L39" s="16">
        <v>-39.630000000000003</v>
      </c>
      <c r="M39" s="16">
        <v>39.630000000000003</v>
      </c>
    </row>
    <row r="40" spans="2:13" x14ac:dyDescent="0.25">
      <c r="C40" s="14"/>
      <c r="D40" s="14"/>
      <c r="E40" s="14"/>
      <c r="F40" s="14"/>
      <c r="G40" s="14"/>
      <c r="H40" s="14" t="s">
        <v>56</v>
      </c>
      <c r="I40" t="s">
        <v>57</v>
      </c>
      <c r="J40" s="16">
        <v>1841.93</v>
      </c>
      <c r="K40" s="16">
        <v>1860.15</v>
      </c>
      <c r="L40" s="16">
        <v>18.22</v>
      </c>
      <c r="M40" s="16">
        <v>18.22</v>
      </c>
    </row>
    <row r="41" spans="2:13" x14ac:dyDescent="0.25">
      <c r="C41" s="14"/>
      <c r="D41" s="14"/>
      <c r="E41" s="14"/>
      <c r="F41" s="14"/>
      <c r="G41" s="14"/>
      <c r="H41" s="14" t="s">
        <v>58</v>
      </c>
      <c r="I41" t="s">
        <v>59</v>
      </c>
      <c r="J41" s="16">
        <v>1841.93</v>
      </c>
      <c r="K41" s="16">
        <v>1934.72</v>
      </c>
      <c r="L41" s="16">
        <v>92.79</v>
      </c>
      <c r="M41" s="16">
        <v>92.79</v>
      </c>
    </row>
    <row r="42" spans="2:13" x14ac:dyDescent="0.25">
      <c r="C42" s="14"/>
      <c r="D42" s="14"/>
      <c r="E42" s="14"/>
      <c r="F42" s="14"/>
      <c r="G42" s="14"/>
      <c r="H42" s="14" t="s">
        <v>60</v>
      </c>
      <c r="I42" t="s">
        <v>61</v>
      </c>
      <c r="J42" s="16">
        <v>1841.93</v>
      </c>
      <c r="K42" s="16">
        <v>2158.14</v>
      </c>
      <c r="L42" s="16">
        <v>316.20999999999998</v>
      </c>
      <c r="M42" s="16">
        <v>316.20999999999998</v>
      </c>
    </row>
    <row r="43" spans="2:13" x14ac:dyDescent="0.25">
      <c r="C43" s="14"/>
      <c r="D43" s="14"/>
      <c r="E43" s="14"/>
      <c r="F43" s="14"/>
      <c r="G43" s="14"/>
      <c r="H43" s="14" t="s">
        <v>62</v>
      </c>
      <c r="I43" t="s">
        <v>63</v>
      </c>
      <c r="J43" s="16">
        <v>1841.93</v>
      </c>
      <c r="K43" s="16">
        <v>1700</v>
      </c>
      <c r="L43" s="16">
        <v>-141.93</v>
      </c>
      <c r="M43" s="16">
        <v>141.93</v>
      </c>
    </row>
    <row r="44" spans="2:13" x14ac:dyDescent="0.25">
      <c r="B44" t="s">
        <v>0</v>
      </c>
      <c r="J44" s="15">
        <v>37537.570000000007</v>
      </c>
      <c r="K44" s="15">
        <v>40794.06</v>
      </c>
      <c r="L44" s="15">
        <v>3256.49</v>
      </c>
      <c r="M44" s="15">
        <v>3680.5099999999998</v>
      </c>
    </row>
  </sheetData>
  <mergeCells count="13">
    <mergeCell ref="B4:B5"/>
    <mergeCell ref="D4:D5"/>
    <mergeCell ref="E4:E5"/>
    <mergeCell ref="C4:C5"/>
    <mergeCell ref="B2:M2"/>
    <mergeCell ref="L4:L5"/>
    <mergeCell ref="M4:M5"/>
    <mergeCell ref="F4:F5"/>
    <mergeCell ref="G4:G5"/>
    <mergeCell ref="H4:H5"/>
    <mergeCell ref="I4:I5"/>
    <mergeCell ref="J4:J5"/>
    <mergeCell ref="K4:K5"/>
  </mergeCells>
  <conditionalFormatting sqref="H4:H5">
    <cfRule type="cellIs" dxfId="31" priority="3" operator="lessThan">
      <formula>0</formula>
    </cfRule>
  </conditionalFormatting>
  <conditionalFormatting pivot="1" sqref="L8:L44">
    <cfRule type="cellIs" dxfId="30" priority="2" operator="lessThan">
      <formula>0</formula>
    </cfRule>
  </conditionalFormatting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workbookViewId="0">
      <selection activeCell="W5" sqref="W5"/>
    </sheetView>
  </sheetViews>
  <sheetFormatPr baseColWidth="10" defaultColWidth="21.5703125" defaultRowHeight="15" x14ac:dyDescent="0.25"/>
  <cols>
    <col min="1" max="16" width="21.5703125" style="1" collapsed="1"/>
    <col min="17" max="20" width="22.85546875" style="1" customWidth="1" collapsed="1"/>
    <col min="21" max="16384" width="21.5703125" style="1" collapsed="1"/>
  </cols>
  <sheetData>
    <row r="1" spans="1:42" x14ac:dyDescent="0.25">
      <c r="A1" s="1" t="s">
        <v>4</v>
      </c>
      <c r="B1" s="1" t="str">
        <f>U4</f>
        <v>404004</v>
      </c>
      <c r="C1" s="1" t="s">
        <v>5</v>
      </c>
      <c r="D1" s="1" t="str">
        <f>V4</f>
        <v>DEB</v>
      </c>
      <c r="E1" s="1" t="s">
        <v>6</v>
      </c>
      <c r="F1" s="1" t="str">
        <f>W4</f>
        <v>27/08/2018</v>
      </c>
      <c r="G1" s="11"/>
    </row>
    <row r="2" spans="1:42" x14ac:dyDescent="0.25">
      <c r="B2" s="11"/>
      <c r="D2" s="11"/>
    </row>
    <row r="3" spans="1:42" s="3" customFormat="1" ht="15" customHeight="1" x14ac:dyDescent="0.25">
      <c r="A3" s="5" t="s">
        <v>1</v>
      </c>
      <c r="B3" s="5" t="s">
        <v>2</v>
      </c>
      <c r="C3" s="5" t="s">
        <v>10</v>
      </c>
      <c r="D3" s="5" t="s">
        <v>13</v>
      </c>
      <c r="E3" s="5" t="s">
        <v>3</v>
      </c>
      <c r="F3" s="5" t="s">
        <v>11</v>
      </c>
      <c r="G3" s="5" t="s">
        <v>24</v>
      </c>
      <c r="H3" s="5" t="s">
        <v>25</v>
      </c>
      <c r="I3" s="5" t="s">
        <v>26</v>
      </c>
      <c r="J3" s="5" t="s">
        <v>16</v>
      </c>
      <c r="K3" s="5" t="s">
        <v>17</v>
      </c>
      <c r="L3" s="5" t="s">
        <v>18</v>
      </c>
      <c r="M3" s="5" t="s">
        <v>31</v>
      </c>
      <c r="N3" s="5" t="s">
        <v>32</v>
      </c>
      <c r="O3" s="5" t="s">
        <v>14</v>
      </c>
      <c r="P3" s="5" t="s">
        <v>15</v>
      </c>
      <c r="Q3" s="5" t="s">
        <v>19</v>
      </c>
      <c r="R3" s="5" t="s">
        <v>20</v>
      </c>
      <c r="S3" s="4" t="s">
        <v>22</v>
      </c>
      <c r="T3" s="6" t="s">
        <v>23</v>
      </c>
      <c r="U3" s="6" t="s">
        <v>7</v>
      </c>
      <c r="V3" s="6" t="s">
        <v>8</v>
      </c>
      <c r="W3" s="6" t="s">
        <v>9</v>
      </c>
      <c r="X3" s="6"/>
      <c r="Y3" s="6"/>
      <c r="Z3" s="6"/>
      <c r="AA3" s="4"/>
      <c r="AB3" s="6"/>
      <c r="AC3" s="6"/>
      <c r="AD3" s="6"/>
      <c r="AE3" s="6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x14ac:dyDescent="0.25">
      <c r="A4" t="s">
        <v>36</v>
      </c>
      <c r="B4" t="s">
        <v>37</v>
      </c>
      <c r="C4" s="1" t="str">
        <f t="shared" ref="C4:C38" si="0">CONCATENATE(A4," - ",B4)</f>
        <v>IND - Qualiac</v>
      </c>
      <c r="D4"/>
      <c r="E4"/>
      <c r="F4" s="1" t="str">
        <f t="shared" ref="F4:F38" si="1">CONCATENATE(D4," - ",E4)</f>
        <v xml:space="preserve"> - </v>
      </c>
      <c r="G4"/>
      <c r="H4"/>
      <c r="I4" s="1" t="s">
        <v>38</v>
      </c>
      <c r="J4" s="1" t="s">
        <v>39</v>
      </c>
      <c r="K4" s="1" t="s">
        <v>40</v>
      </c>
      <c r="L4" s="1" t="s">
        <v>41</v>
      </c>
      <c r="M4" s="1" t="s">
        <v>36</v>
      </c>
      <c r="N4" s="1" t="s">
        <v>37</v>
      </c>
      <c r="O4" s="1" t="s">
        <v>42</v>
      </c>
      <c r="P4" s="1" t="s">
        <v>43</v>
      </c>
      <c r="Q4" s="9">
        <v>841.93</v>
      </c>
      <c r="R4" s="9">
        <v>851.93</v>
      </c>
      <c r="S4" s="9">
        <v>10</v>
      </c>
      <c r="T4" s="9">
        <v>10</v>
      </c>
      <c r="U4" s="1" t="s">
        <v>44</v>
      </c>
      <c r="V4" s="1" t="s">
        <v>45</v>
      </c>
      <c r="W4" s="1" t="s">
        <v>46</v>
      </c>
    </row>
    <row r="5" spans="1:42" x14ac:dyDescent="0.25">
      <c r="A5" t="s">
        <v>36</v>
      </c>
      <c r="B5" t="s">
        <v>37</v>
      </c>
      <c r="C5" s="1" t="str">
        <f t="shared" si="0"/>
        <v>IND - Qualiac</v>
      </c>
      <c r="D5"/>
      <c r="E5"/>
      <c r="F5" s="1" t="str">
        <f t="shared" si="1"/>
        <v xml:space="preserve"> - </v>
      </c>
      <c r="G5"/>
      <c r="H5"/>
      <c r="I5" s="1" t="s">
        <v>38</v>
      </c>
      <c r="J5" s="1" t="s">
        <v>47</v>
      </c>
      <c r="K5" s="1" t="s">
        <v>40</v>
      </c>
      <c r="L5" s="1" t="s">
        <v>41</v>
      </c>
      <c r="M5" s="1" t="s">
        <v>36</v>
      </c>
      <c r="N5" s="1" t="s">
        <v>37</v>
      </c>
      <c r="O5" s="1" t="s">
        <v>42</v>
      </c>
      <c r="P5" s="1" t="s">
        <v>43</v>
      </c>
      <c r="Q5" s="9">
        <v>841.93</v>
      </c>
      <c r="R5" s="9">
        <v>1024.18</v>
      </c>
      <c r="S5" s="9">
        <v>182.25</v>
      </c>
      <c r="T5" s="9">
        <v>182.25</v>
      </c>
      <c r="U5" s="1" t="s">
        <v>44</v>
      </c>
      <c r="V5" s="1" t="s">
        <v>45</v>
      </c>
      <c r="W5" s="1" t="s">
        <v>46</v>
      </c>
    </row>
    <row r="6" spans="1:42" x14ac:dyDescent="0.25">
      <c r="A6" t="s">
        <v>36</v>
      </c>
      <c r="B6" t="s">
        <v>37</v>
      </c>
      <c r="C6" s="1" t="str">
        <f t="shared" si="0"/>
        <v>IND - Qualiac</v>
      </c>
      <c r="D6"/>
      <c r="E6"/>
      <c r="F6" s="1" t="str">
        <f t="shared" si="1"/>
        <v xml:space="preserve"> - </v>
      </c>
      <c r="G6"/>
      <c r="H6"/>
      <c r="I6" s="1" t="s">
        <v>38</v>
      </c>
      <c r="J6" s="1" t="s">
        <v>48</v>
      </c>
      <c r="K6" s="1" t="s">
        <v>40</v>
      </c>
      <c r="L6" s="1" t="s">
        <v>41</v>
      </c>
      <c r="M6" s="1" t="s">
        <v>36</v>
      </c>
      <c r="N6" s="1" t="s">
        <v>37</v>
      </c>
      <c r="O6" s="1" t="s">
        <v>42</v>
      </c>
      <c r="P6" s="1" t="s">
        <v>43</v>
      </c>
      <c r="Q6" s="9">
        <v>876.93</v>
      </c>
      <c r="R6" s="9">
        <v>1016.5</v>
      </c>
      <c r="S6" s="9">
        <v>139.57</v>
      </c>
      <c r="T6" s="9">
        <v>139.57</v>
      </c>
      <c r="U6" s="1" t="s">
        <v>44</v>
      </c>
      <c r="V6" s="1" t="s">
        <v>45</v>
      </c>
      <c r="W6" s="1" t="s">
        <v>46</v>
      </c>
    </row>
    <row r="7" spans="1:42" x14ac:dyDescent="0.25">
      <c r="A7" t="s">
        <v>36</v>
      </c>
      <c r="B7" t="s">
        <v>37</v>
      </c>
      <c r="C7" s="1" t="str">
        <f t="shared" si="0"/>
        <v>IND - Qualiac</v>
      </c>
      <c r="D7"/>
      <c r="E7"/>
      <c r="F7" s="1" t="str">
        <f t="shared" si="1"/>
        <v xml:space="preserve"> - </v>
      </c>
      <c r="G7"/>
      <c r="H7"/>
      <c r="I7" s="1" t="s">
        <v>38</v>
      </c>
      <c r="J7" s="1" t="s">
        <v>49</v>
      </c>
      <c r="K7" s="1" t="s">
        <v>40</v>
      </c>
      <c r="L7" s="1" t="s">
        <v>41</v>
      </c>
      <c r="M7" s="1" t="s">
        <v>36</v>
      </c>
      <c r="N7" s="1" t="s">
        <v>37</v>
      </c>
      <c r="O7" s="1" t="s">
        <v>42</v>
      </c>
      <c r="P7" s="1" t="s">
        <v>43</v>
      </c>
      <c r="Q7" s="9">
        <v>1841.93</v>
      </c>
      <c r="R7" s="9">
        <v>1915.42</v>
      </c>
      <c r="S7" s="9">
        <v>73.489999999999995</v>
      </c>
      <c r="T7" s="9">
        <v>73.489999999999995</v>
      </c>
      <c r="U7" s="1" t="s">
        <v>44</v>
      </c>
      <c r="V7" s="1" t="s">
        <v>45</v>
      </c>
      <c r="W7" s="1" t="s">
        <v>46</v>
      </c>
    </row>
    <row r="8" spans="1:42" x14ac:dyDescent="0.25">
      <c r="A8" t="s">
        <v>36</v>
      </c>
      <c r="B8" t="s">
        <v>37</v>
      </c>
      <c r="C8" s="1" t="str">
        <f t="shared" si="0"/>
        <v>IND - Qualiac</v>
      </c>
      <c r="D8"/>
      <c r="E8"/>
      <c r="F8" s="1" t="str">
        <f t="shared" si="1"/>
        <v xml:space="preserve"> - </v>
      </c>
      <c r="G8"/>
      <c r="H8"/>
      <c r="I8" s="1" t="s">
        <v>38</v>
      </c>
      <c r="J8" s="1" t="s">
        <v>39</v>
      </c>
      <c r="K8" s="1" t="s">
        <v>40</v>
      </c>
      <c r="L8" s="1" t="s">
        <v>41</v>
      </c>
      <c r="M8" s="1" t="s">
        <v>36</v>
      </c>
      <c r="N8" s="1" t="s">
        <v>37</v>
      </c>
      <c r="O8" s="1" t="s">
        <v>50</v>
      </c>
      <c r="P8" s="1" t="s">
        <v>51</v>
      </c>
      <c r="Q8" s="9">
        <v>841.93</v>
      </c>
      <c r="R8" s="9">
        <v>831.93</v>
      </c>
      <c r="S8" s="9">
        <v>-10</v>
      </c>
      <c r="T8" s="9">
        <v>10</v>
      </c>
      <c r="U8" s="1" t="s">
        <v>44</v>
      </c>
      <c r="V8" s="1" t="s">
        <v>45</v>
      </c>
      <c r="W8" s="1" t="s">
        <v>46</v>
      </c>
    </row>
    <row r="9" spans="1:42" x14ac:dyDescent="0.25">
      <c r="A9" t="s">
        <v>36</v>
      </c>
      <c r="B9" t="s">
        <v>37</v>
      </c>
      <c r="C9" s="1" t="str">
        <f t="shared" si="0"/>
        <v>IND - Qualiac</v>
      </c>
      <c r="D9"/>
      <c r="E9"/>
      <c r="F9" s="1" t="str">
        <f t="shared" si="1"/>
        <v xml:space="preserve"> - </v>
      </c>
      <c r="G9"/>
      <c r="H9"/>
      <c r="I9" s="1" t="s">
        <v>38</v>
      </c>
      <c r="J9" s="1" t="s">
        <v>48</v>
      </c>
      <c r="K9" s="1" t="s">
        <v>40</v>
      </c>
      <c r="L9" s="1" t="s">
        <v>41</v>
      </c>
      <c r="M9" s="1" t="s">
        <v>36</v>
      </c>
      <c r="N9" s="1" t="s">
        <v>37</v>
      </c>
      <c r="O9" s="1" t="s">
        <v>50</v>
      </c>
      <c r="P9" s="1" t="s">
        <v>51</v>
      </c>
      <c r="Q9" s="9">
        <v>876.93</v>
      </c>
      <c r="R9" s="9">
        <v>909.59</v>
      </c>
      <c r="S9" s="9">
        <v>32.659999999999997</v>
      </c>
      <c r="T9" s="9">
        <v>32.659999999999997</v>
      </c>
      <c r="U9" s="1" t="s">
        <v>44</v>
      </c>
      <c r="V9" s="1" t="s">
        <v>45</v>
      </c>
      <c r="W9" s="1" t="s">
        <v>46</v>
      </c>
    </row>
    <row r="10" spans="1:42" x14ac:dyDescent="0.25">
      <c r="A10" t="s">
        <v>36</v>
      </c>
      <c r="B10" t="s">
        <v>37</v>
      </c>
      <c r="C10" s="1" t="str">
        <f t="shared" si="0"/>
        <v>IND - Qualiac</v>
      </c>
      <c r="D10"/>
      <c r="E10"/>
      <c r="F10" s="1" t="str">
        <f t="shared" si="1"/>
        <v xml:space="preserve"> - </v>
      </c>
      <c r="G10"/>
      <c r="H10"/>
      <c r="I10" s="1" t="s">
        <v>38</v>
      </c>
      <c r="J10" s="1" t="s">
        <v>47</v>
      </c>
      <c r="K10" s="1" t="s">
        <v>40</v>
      </c>
      <c r="L10" s="1" t="s">
        <v>41</v>
      </c>
      <c r="M10" s="1" t="s">
        <v>36</v>
      </c>
      <c r="N10" s="1" t="s">
        <v>37</v>
      </c>
      <c r="O10" s="1" t="s">
        <v>50</v>
      </c>
      <c r="P10" s="1" t="s">
        <v>51</v>
      </c>
      <c r="Q10" s="9">
        <v>841.93</v>
      </c>
      <c r="R10" s="9">
        <v>1005.17</v>
      </c>
      <c r="S10" s="9">
        <v>163.24</v>
      </c>
      <c r="T10" s="9">
        <v>163.24</v>
      </c>
      <c r="U10" s="1" t="s">
        <v>44</v>
      </c>
      <c r="V10" s="1" t="s">
        <v>45</v>
      </c>
      <c r="W10" s="1" t="s">
        <v>46</v>
      </c>
    </row>
    <row r="11" spans="1:42" x14ac:dyDescent="0.25">
      <c r="A11" t="s">
        <v>36</v>
      </c>
      <c r="B11" t="s">
        <v>37</v>
      </c>
      <c r="C11" s="1" t="str">
        <f t="shared" si="0"/>
        <v>IND - Qualiac</v>
      </c>
      <c r="D11"/>
      <c r="E11"/>
      <c r="F11" s="1" t="str">
        <f t="shared" si="1"/>
        <v xml:space="preserve"> - </v>
      </c>
      <c r="G11"/>
      <c r="H11"/>
      <c r="I11" s="1" t="s">
        <v>38</v>
      </c>
      <c r="J11" s="1" t="s">
        <v>49</v>
      </c>
      <c r="K11" s="1" t="s">
        <v>40</v>
      </c>
      <c r="L11" s="1" t="s">
        <v>41</v>
      </c>
      <c r="M11" s="1" t="s">
        <v>36</v>
      </c>
      <c r="N11" s="1" t="s">
        <v>37</v>
      </c>
      <c r="O11" s="1" t="s">
        <v>50</v>
      </c>
      <c r="P11" s="1" t="s">
        <v>51</v>
      </c>
      <c r="Q11" s="9">
        <v>1841.93</v>
      </c>
      <c r="R11" s="9">
        <v>1904.58</v>
      </c>
      <c r="S11" s="9">
        <v>62.65</v>
      </c>
      <c r="T11" s="9">
        <v>62.65</v>
      </c>
      <c r="U11" s="1" t="s">
        <v>44</v>
      </c>
      <c r="V11" s="1" t="s">
        <v>45</v>
      </c>
      <c r="W11" s="1" t="s">
        <v>46</v>
      </c>
    </row>
    <row r="12" spans="1:42" x14ac:dyDescent="0.25">
      <c r="A12" t="s">
        <v>36</v>
      </c>
      <c r="B12" t="s">
        <v>37</v>
      </c>
      <c r="C12" s="1" t="str">
        <f t="shared" si="0"/>
        <v>IND - Qualiac</v>
      </c>
      <c r="D12"/>
      <c r="E12"/>
      <c r="F12" s="1" t="str">
        <f t="shared" si="1"/>
        <v xml:space="preserve"> - </v>
      </c>
      <c r="G12"/>
      <c r="H12"/>
      <c r="I12" s="1" t="s">
        <v>38</v>
      </c>
      <c r="J12" s="1" t="s">
        <v>49</v>
      </c>
      <c r="K12" s="1" t="s">
        <v>40</v>
      </c>
      <c r="L12" s="1" t="s">
        <v>41</v>
      </c>
      <c r="M12" s="1" t="s">
        <v>36</v>
      </c>
      <c r="N12" s="1" t="s">
        <v>37</v>
      </c>
      <c r="O12" s="1" t="s">
        <v>52</v>
      </c>
      <c r="P12" s="1" t="s">
        <v>53</v>
      </c>
      <c r="Q12" s="9">
        <v>1841.93</v>
      </c>
      <c r="R12" s="9">
        <v>1897.14</v>
      </c>
      <c r="S12" s="9">
        <v>55.21</v>
      </c>
      <c r="T12" s="9">
        <v>55.21</v>
      </c>
      <c r="U12" s="1" t="s">
        <v>44</v>
      </c>
      <c r="V12" s="1" t="s">
        <v>45</v>
      </c>
      <c r="W12" s="1" t="s">
        <v>46</v>
      </c>
    </row>
    <row r="13" spans="1:42" x14ac:dyDescent="0.25">
      <c r="A13" t="s">
        <v>36</v>
      </c>
      <c r="B13" t="s">
        <v>37</v>
      </c>
      <c r="C13" s="1" t="str">
        <f t="shared" si="0"/>
        <v>IND - Qualiac</v>
      </c>
      <c r="D13"/>
      <c r="E13"/>
      <c r="F13" s="1" t="str">
        <f t="shared" si="1"/>
        <v xml:space="preserve"> - </v>
      </c>
      <c r="G13"/>
      <c r="H13"/>
      <c r="I13" s="1" t="s">
        <v>38</v>
      </c>
      <c r="J13" s="1" t="s">
        <v>47</v>
      </c>
      <c r="K13" s="1" t="s">
        <v>40</v>
      </c>
      <c r="L13" s="1" t="s">
        <v>41</v>
      </c>
      <c r="M13" s="1" t="s">
        <v>36</v>
      </c>
      <c r="N13" s="1" t="s">
        <v>37</v>
      </c>
      <c r="O13" s="1" t="s">
        <v>52</v>
      </c>
      <c r="P13" s="1" t="s">
        <v>53</v>
      </c>
      <c r="Q13" s="9">
        <v>841.93</v>
      </c>
      <c r="R13" s="9">
        <v>1041.8900000000001</v>
      </c>
      <c r="S13" s="9">
        <v>199.96</v>
      </c>
      <c r="T13" s="9">
        <v>199.96</v>
      </c>
      <c r="U13" s="1" t="s">
        <v>44</v>
      </c>
      <c r="V13" s="1" t="s">
        <v>45</v>
      </c>
      <c r="W13" s="1" t="s">
        <v>46</v>
      </c>
    </row>
    <row r="14" spans="1:42" x14ac:dyDescent="0.25">
      <c r="A14" t="s">
        <v>36</v>
      </c>
      <c r="B14" t="s">
        <v>37</v>
      </c>
      <c r="C14" s="1" t="str">
        <f t="shared" si="0"/>
        <v>IND - Qualiac</v>
      </c>
      <c r="D14"/>
      <c r="E14"/>
      <c r="F14" s="1" t="str">
        <f t="shared" si="1"/>
        <v xml:space="preserve"> - </v>
      </c>
      <c r="G14"/>
      <c r="H14"/>
      <c r="I14" s="1" t="s">
        <v>38</v>
      </c>
      <c r="J14" s="1" t="s">
        <v>48</v>
      </c>
      <c r="K14" s="1" t="s">
        <v>40</v>
      </c>
      <c r="L14" s="1" t="s">
        <v>41</v>
      </c>
      <c r="M14" s="1" t="s">
        <v>36</v>
      </c>
      <c r="N14" s="1" t="s">
        <v>37</v>
      </c>
      <c r="O14" s="1" t="s">
        <v>52</v>
      </c>
      <c r="P14" s="1" t="s">
        <v>53</v>
      </c>
      <c r="Q14" s="9">
        <v>841.95</v>
      </c>
      <c r="R14" s="9">
        <v>873.3</v>
      </c>
      <c r="S14" s="9">
        <v>31.35</v>
      </c>
      <c r="T14" s="9">
        <v>31.35</v>
      </c>
      <c r="U14" s="1" t="s">
        <v>44</v>
      </c>
      <c r="V14" s="1" t="s">
        <v>45</v>
      </c>
      <c r="W14" s="1" t="s">
        <v>46</v>
      </c>
    </row>
    <row r="15" spans="1:42" x14ac:dyDescent="0.25">
      <c r="A15" t="s">
        <v>36</v>
      </c>
      <c r="B15" t="s">
        <v>37</v>
      </c>
      <c r="C15" s="1" t="str">
        <f t="shared" si="0"/>
        <v>IND - Qualiac</v>
      </c>
      <c r="D15"/>
      <c r="E15"/>
      <c r="F15" s="1" t="str">
        <f t="shared" si="1"/>
        <v xml:space="preserve"> - </v>
      </c>
      <c r="G15"/>
      <c r="H15"/>
      <c r="I15" s="1" t="s">
        <v>38</v>
      </c>
      <c r="J15" s="1" t="s">
        <v>39</v>
      </c>
      <c r="K15" s="1" t="s">
        <v>40</v>
      </c>
      <c r="L15" s="1" t="s">
        <v>41</v>
      </c>
      <c r="M15" s="1" t="s">
        <v>36</v>
      </c>
      <c r="N15" s="1" t="s">
        <v>37</v>
      </c>
      <c r="O15" s="1" t="s">
        <v>52</v>
      </c>
      <c r="P15" s="1" t="s">
        <v>53</v>
      </c>
      <c r="Q15" s="9">
        <v>841.93</v>
      </c>
      <c r="R15" s="9">
        <v>912.14</v>
      </c>
      <c r="S15" s="9">
        <v>70.209999999999994</v>
      </c>
      <c r="T15" s="9">
        <v>70.209999999999994</v>
      </c>
      <c r="U15" s="1" t="s">
        <v>44</v>
      </c>
      <c r="V15" s="1" t="s">
        <v>45</v>
      </c>
      <c r="W15" s="1" t="s">
        <v>46</v>
      </c>
    </row>
    <row r="16" spans="1:42" x14ac:dyDescent="0.25">
      <c r="A16" t="s">
        <v>36</v>
      </c>
      <c r="B16" t="s">
        <v>37</v>
      </c>
      <c r="C16" s="1" t="str">
        <f t="shared" si="0"/>
        <v>IND - Qualiac</v>
      </c>
      <c r="D16"/>
      <c r="E16"/>
      <c r="F16" s="1" t="str">
        <f t="shared" si="1"/>
        <v xml:space="preserve"> - </v>
      </c>
      <c r="G16"/>
      <c r="H16"/>
      <c r="I16" s="1" t="s">
        <v>38</v>
      </c>
      <c r="J16" s="1" t="s">
        <v>47</v>
      </c>
      <c r="K16" s="1" t="s">
        <v>40</v>
      </c>
      <c r="L16" s="1" t="s">
        <v>41</v>
      </c>
      <c r="M16" s="1" t="s">
        <v>36</v>
      </c>
      <c r="N16" s="1" t="s">
        <v>37</v>
      </c>
      <c r="O16" s="1" t="s">
        <v>54</v>
      </c>
      <c r="P16" s="1" t="s">
        <v>55</v>
      </c>
      <c r="Q16" s="9">
        <v>841.93</v>
      </c>
      <c r="R16" s="9">
        <v>999.98</v>
      </c>
      <c r="S16" s="9">
        <v>158.05000000000001</v>
      </c>
      <c r="T16" s="9">
        <v>158.05000000000001</v>
      </c>
      <c r="U16" s="1" t="s">
        <v>44</v>
      </c>
      <c r="V16" s="1" t="s">
        <v>45</v>
      </c>
      <c r="W16" s="1" t="s">
        <v>46</v>
      </c>
    </row>
    <row r="17" spans="1:23" x14ac:dyDescent="0.25">
      <c r="A17" t="s">
        <v>36</v>
      </c>
      <c r="B17" t="s">
        <v>37</v>
      </c>
      <c r="C17" s="1" t="str">
        <f t="shared" si="0"/>
        <v>IND - Qualiac</v>
      </c>
      <c r="D17"/>
      <c r="E17"/>
      <c r="F17" s="1" t="str">
        <f t="shared" si="1"/>
        <v xml:space="preserve"> - </v>
      </c>
      <c r="G17"/>
      <c r="H17"/>
      <c r="I17" s="1" t="s">
        <v>38</v>
      </c>
      <c r="J17" s="1" t="s">
        <v>49</v>
      </c>
      <c r="K17" s="1" t="s">
        <v>40</v>
      </c>
      <c r="L17" s="1" t="s">
        <v>41</v>
      </c>
      <c r="M17" s="1" t="s">
        <v>36</v>
      </c>
      <c r="N17" s="1" t="s">
        <v>37</v>
      </c>
      <c r="O17" s="1" t="s">
        <v>54</v>
      </c>
      <c r="P17" s="1" t="s">
        <v>55</v>
      </c>
      <c r="Q17" s="9">
        <v>1841.93</v>
      </c>
      <c r="R17" s="9">
        <v>1802.3</v>
      </c>
      <c r="S17" s="9">
        <v>-39.630000000000003</v>
      </c>
      <c r="T17" s="9">
        <v>39.630000000000003</v>
      </c>
      <c r="U17" s="1" t="s">
        <v>44</v>
      </c>
      <c r="V17" s="1" t="s">
        <v>45</v>
      </c>
      <c r="W17" s="1" t="s">
        <v>46</v>
      </c>
    </row>
    <row r="18" spans="1:23" x14ac:dyDescent="0.25">
      <c r="A18" t="s">
        <v>36</v>
      </c>
      <c r="B18" t="s">
        <v>37</v>
      </c>
      <c r="C18" s="1" t="str">
        <f t="shared" si="0"/>
        <v>IND - Qualiac</v>
      </c>
      <c r="D18"/>
      <c r="E18"/>
      <c r="F18" s="1" t="str">
        <f t="shared" si="1"/>
        <v xml:space="preserve"> - </v>
      </c>
      <c r="G18"/>
      <c r="H18"/>
      <c r="I18" s="1" t="s">
        <v>38</v>
      </c>
      <c r="J18" s="1" t="s">
        <v>39</v>
      </c>
      <c r="K18" s="1" t="s">
        <v>40</v>
      </c>
      <c r="L18" s="1" t="s">
        <v>41</v>
      </c>
      <c r="M18" s="1" t="s">
        <v>36</v>
      </c>
      <c r="N18" s="1" t="s">
        <v>37</v>
      </c>
      <c r="O18" s="1" t="s">
        <v>54</v>
      </c>
      <c r="P18" s="1" t="s">
        <v>55</v>
      </c>
      <c r="Q18" s="9">
        <v>841.93</v>
      </c>
      <c r="R18" s="9">
        <v>873.36</v>
      </c>
      <c r="S18" s="9">
        <v>31.43</v>
      </c>
      <c r="T18" s="9">
        <v>31.43</v>
      </c>
      <c r="U18" s="1" t="s">
        <v>44</v>
      </c>
      <c r="V18" s="1" t="s">
        <v>45</v>
      </c>
      <c r="W18" s="1" t="s">
        <v>46</v>
      </c>
    </row>
    <row r="19" spans="1:23" x14ac:dyDescent="0.25">
      <c r="A19" t="s">
        <v>36</v>
      </c>
      <c r="B19" t="s">
        <v>37</v>
      </c>
      <c r="C19" s="1" t="str">
        <f t="shared" si="0"/>
        <v>IND - Qualiac</v>
      </c>
      <c r="D19"/>
      <c r="E19"/>
      <c r="F19" s="1" t="str">
        <f t="shared" si="1"/>
        <v xml:space="preserve"> - </v>
      </c>
      <c r="G19"/>
      <c r="H19"/>
      <c r="I19" s="1" t="s">
        <v>38</v>
      </c>
      <c r="J19" s="1" t="s">
        <v>49</v>
      </c>
      <c r="K19" s="1" t="s">
        <v>40</v>
      </c>
      <c r="L19" s="1" t="s">
        <v>41</v>
      </c>
      <c r="M19" s="1" t="s">
        <v>36</v>
      </c>
      <c r="N19" s="1" t="s">
        <v>37</v>
      </c>
      <c r="O19" s="1" t="s">
        <v>56</v>
      </c>
      <c r="P19" s="1" t="s">
        <v>57</v>
      </c>
      <c r="Q19" s="9">
        <v>1841.93</v>
      </c>
      <c r="R19" s="9">
        <v>1860.15</v>
      </c>
      <c r="S19" s="9">
        <v>18.22</v>
      </c>
      <c r="T19" s="9">
        <v>18.22</v>
      </c>
      <c r="U19" s="1" t="s">
        <v>44</v>
      </c>
      <c r="V19" s="1" t="s">
        <v>45</v>
      </c>
      <c r="W19" s="1" t="s">
        <v>46</v>
      </c>
    </row>
    <row r="20" spans="1:23" x14ac:dyDescent="0.25">
      <c r="A20" t="s">
        <v>36</v>
      </c>
      <c r="B20" t="s">
        <v>37</v>
      </c>
      <c r="C20" s="1" t="str">
        <f t="shared" si="0"/>
        <v>IND - Qualiac</v>
      </c>
      <c r="D20"/>
      <c r="E20"/>
      <c r="F20" s="1" t="str">
        <f t="shared" si="1"/>
        <v xml:space="preserve"> - </v>
      </c>
      <c r="G20"/>
      <c r="H20"/>
      <c r="I20" s="1" t="s">
        <v>38</v>
      </c>
      <c r="J20" s="1" t="s">
        <v>47</v>
      </c>
      <c r="K20" s="1" t="s">
        <v>40</v>
      </c>
      <c r="L20" s="1" t="s">
        <v>41</v>
      </c>
      <c r="M20" s="1" t="s">
        <v>36</v>
      </c>
      <c r="N20" s="1" t="s">
        <v>37</v>
      </c>
      <c r="O20" s="1" t="s">
        <v>56</v>
      </c>
      <c r="P20" s="1" t="s">
        <v>57</v>
      </c>
      <c r="Q20" s="9">
        <v>841.93</v>
      </c>
      <c r="R20" s="9">
        <v>1074</v>
      </c>
      <c r="S20" s="9">
        <v>232.07</v>
      </c>
      <c r="T20" s="9">
        <v>232.07</v>
      </c>
      <c r="U20" s="1" t="s">
        <v>44</v>
      </c>
      <c r="V20" s="1" t="s">
        <v>45</v>
      </c>
      <c r="W20" s="1" t="s">
        <v>46</v>
      </c>
    </row>
    <row r="21" spans="1:23" x14ac:dyDescent="0.25">
      <c r="A21" t="s">
        <v>36</v>
      </c>
      <c r="B21" t="s">
        <v>37</v>
      </c>
      <c r="C21" s="1" t="str">
        <f t="shared" si="0"/>
        <v>IND - Qualiac</v>
      </c>
      <c r="D21"/>
      <c r="E21"/>
      <c r="F21" s="1" t="str">
        <f t="shared" si="1"/>
        <v xml:space="preserve"> - </v>
      </c>
      <c r="G21"/>
      <c r="H21"/>
      <c r="I21" s="1" t="s">
        <v>38</v>
      </c>
      <c r="J21" s="1" t="s">
        <v>39</v>
      </c>
      <c r="K21" s="1" t="s">
        <v>40</v>
      </c>
      <c r="L21" s="1" t="s">
        <v>41</v>
      </c>
      <c r="M21" s="1" t="s">
        <v>36</v>
      </c>
      <c r="N21" s="1" t="s">
        <v>37</v>
      </c>
      <c r="O21" s="1" t="s">
        <v>56</v>
      </c>
      <c r="P21" s="1" t="s">
        <v>57</v>
      </c>
      <c r="Q21" s="9">
        <v>841.93</v>
      </c>
      <c r="R21" s="9">
        <v>821.48</v>
      </c>
      <c r="S21" s="9">
        <v>-20.45</v>
      </c>
      <c r="T21" s="9">
        <v>20.45</v>
      </c>
      <c r="U21" s="1" t="s">
        <v>44</v>
      </c>
      <c r="V21" s="1" t="s">
        <v>45</v>
      </c>
      <c r="W21" s="1" t="s">
        <v>46</v>
      </c>
    </row>
    <row r="22" spans="1:23" x14ac:dyDescent="0.25">
      <c r="A22" t="s">
        <v>36</v>
      </c>
      <c r="B22" t="s">
        <v>37</v>
      </c>
      <c r="C22" s="1" t="str">
        <f t="shared" si="0"/>
        <v>IND - Qualiac</v>
      </c>
      <c r="D22"/>
      <c r="E22"/>
      <c r="F22" s="1" t="str">
        <f t="shared" si="1"/>
        <v xml:space="preserve"> - </v>
      </c>
      <c r="G22"/>
      <c r="H22"/>
      <c r="I22" s="1" t="s">
        <v>38</v>
      </c>
      <c r="J22" s="1" t="s">
        <v>49</v>
      </c>
      <c r="K22" s="1" t="s">
        <v>40</v>
      </c>
      <c r="L22" s="1" t="s">
        <v>41</v>
      </c>
      <c r="M22" s="1" t="s">
        <v>36</v>
      </c>
      <c r="N22" s="1" t="s">
        <v>37</v>
      </c>
      <c r="O22" s="1" t="s">
        <v>58</v>
      </c>
      <c r="P22" s="1" t="s">
        <v>59</v>
      </c>
      <c r="Q22" s="9">
        <v>1841.93</v>
      </c>
      <c r="R22" s="9">
        <v>1934.72</v>
      </c>
      <c r="S22" s="9">
        <v>92.79</v>
      </c>
      <c r="T22" s="9">
        <v>92.79</v>
      </c>
      <c r="U22" s="1" t="s">
        <v>44</v>
      </c>
      <c r="V22" s="1" t="s">
        <v>45</v>
      </c>
      <c r="W22" s="1" t="s">
        <v>46</v>
      </c>
    </row>
    <row r="23" spans="1:23" x14ac:dyDescent="0.25">
      <c r="A23" t="s">
        <v>36</v>
      </c>
      <c r="B23" t="s">
        <v>37</v>
      </c>
      <c r="C23" s="1" t="str">
        <f t="shared" si="0"/>
        <v>IND - Qualiac</v>
      </c>
      <c r="D23"/>
      <c r="E23"/>
      <c r="F23" s="1" t="str">
        <f t="shared" si="1"/>
        <v xml:space="preserve"> - </v>
      </c>
      <c r="G23"/>
      <c r="H23"/>
      <c r="I23" s="1" t="s">
        <v>38</v>
      </c>
      <c r="J23" s="1" t="s">
        <v>39</v>
      </c>
      <c r="K23" s="1" t="s">
        <v>40</v>
      </c>
      <c r="L23" s="1" t="s">
        <v>41</v>
      </c>
      <c r="M23" s="1" t="s">
        <v>36</v>
      </c>
      <c r="N23" s="1" t="s">
        <v>37</v>
      </c>
      <c r="O23" s="1" t="s">
        <v>58</v>
      </c>
      <c r="P23" s="1" t="s">
        <v>59</v>
      </c>
      <c r="Q23" s="9">
        <v>841.93</v>
      </c>
      <c r="R23" s="9">
        <v>853.74</v>
      </c>
      <c r="S23" s="9">
        <v>11.81</v>
      </c>
      <c r="T23" s="9">
        <v>11.81</v>
      </c>
      <c r="U23" s="1" t="s">
        <v>44</v>
      </c>
      <c r="V23" s="1" t="s">
        <v>45</v>
      </c>
      <c r="W23" s="1" t="s">
        <v>46</v>
      </c>
    </row>
    <row r="24" spans="1:23" x14ac:dyDescent="0.25">
      <c r="A24" t="s">
        <v>36</v>
      </c>
      <c r="B24" t="s">
        <v>37</v>
      </c>
      <c r="C24" s="1" t="str">
        <f t="shared" si="0"/>
        <v>IND - Qualiac</v>
      </c>
      <c r="D24"/>
      <c r="E24"/>
      <c r="F24" s="1" t="str">
        <f t="shared" si="1"/>
        <v xml:space="preserve"> - </v>
      </c>
      <c r="G24"/>
      <c r="H24"/>
      <c r="I24" s="1" t="s">
        <v>38</v>
      </c>
      <c r="J24" s="1" t="s">
        <v>47</v>
      </c>
      <c r="K24" s="1" t="s">
        <v>40</v>
      </c>
      <c r="L24" s="1" t="s">
        <v>41</v>
      </c>
      <c r="M24" s="1" t="s">
        <v>36</v>
      </c>
      <c r="N24" s="1" t="s">
        <v>37</v>
      </c>
      <c r="O24" s="1" t="s">
        <v>58</v>
      </c>
      <c r="P24" s="1" t="s">
        <v>59</v>
      </c>
      <c r="Q24" s="9">
        <v>841.93</v>
      </c>
      <c r="R24" s="9">
        <v>1054</v>
      </c>
      <c r="S24" s="9">
        <v>212.07</v>
      </c>
      <c r="T24" s="9">
        <v>212.07</v>
      </c>
      <c r="U24" s="1" t="s">
        <v>44</v>
      </c>
      <c r="V24" s="1" t="s">
        <v>45</v>
      </c>
      <c r="W24" s="1" t="s">
        <v>46</v>
      </c>
    </row>
    <row r="25" spans="1:23" x14ac:dyDescent="0.25">
      <c r="A25" t="s">
        <v>36</v>
      </c>
      <c r="B25" t="s">
        <v>37</v>
      </c>
      <c r="C25" s="1" t="str">
        <f t="shared" si="0"/>
        <v>IND - Qualiac</v>
      </c>
      <c r="D25"/>
      <c r="E25"/>
      <c r="F25" s="1" t="str">
        <f t="shared" si="1"/>
        <v xml:space="preserve"> - </v>
      </c>
      <c r="G25"/>
      <c r="H25"/>
      <c r="I25" s="1" t="s">
        <v>38</v>
      </c>
      <c r="J25" s="1" t="s">
        <v>47</v>
      </c>
      <c r="K25" s="1" t="s">
        <v>40</v>
      </c>
      <c r="L25" s="1" t="s">
        <v>41</v>
      </c>
      <c r="M25" s="1" t="s">
        <v>36</v>
      </c>
      <c r="N25" s="1" t="s">
        <v>37</v>
      </c>
      <c r="O25" s="1" t="s">
        <v>60</v>
      </c>
      <c r="P25" s="1" t="s">
        <v>61</v>
      </c>
      <c r="Q25" s="9">
        <v>841.93</v>
      </c>
      <c r="R25" s="9">
        <v>1032</v>
      </c>
      <c r="S25" s="9">
        <v>190.07</v>
      </c>
      <c r="T25" s="9">
        <v>190.07</v>
      </c>
      <c r="U25" s="1" t="s">
        <v>44</v>
      </c>
      <c r="V25" s="1" t="s">
        <v>45</v>
      </c>
      <c r="W25" s="1" t="s">
        <v>46</v>
      </c>
    </row>
    <row r="26" spans="1:23" x14ac:dyDescent="0.25">
      <c r="A26" t="s">
        <v>36</v>
      </c>
      <c r="B26" t="s">
        <v>37</v>
      </c>
      <c r="C26" s="1" t="str">
        <f t="shared" si="0"/>
        <v>IND - Qualiac</v>
      </c>
      <c r="D26"/>
      <c r="E26"/>
      <c r="F26" s="1" t="str">
        <f t="shared" si="1"/>
        <v xml:space="preserve"> - </v>
      </c>
      <c r="G26"/>
      <c r="H26"/>
      <c r="I26" s="1" t="s">
        <v>38</v>
      </c>
      <c r="J26" s="1" t="s">
        <v>39</v>
      </c>
      <c r="K26" s="1" t="s">
        <v>40</v>
      </c>
      <c r="L26" s="1" t="s">
        <v>41</v>
      </c>
      <c r="M26" s="1" t="s">
        <v>36</v>
      </c>
      <c r="N26" s="1" t="s">
        <v>37</v>
      </c>
      <c r="O26" s="1" t="s">
        <v>60</v>
      </c>
      <c r="P26" s="1" t="s">
        <v>61</v>
      </c>
      <c r="Q26" s="9">
        <v>841.93</v>
      </c>
      <c r="R26" s="9">
        <v>870</v>
      </c>
      <c r="S26" s="9">
        <v>28.07</v>
      </c>
      <c r="T26" s="9">
        <v>28.07</v>
      </c>
      <c r="U26" s="1" t="s">
        <v>44</v>
      </c>
      <c r="V26" s="1" t="s">
        <v>45</v>
      </c>
      <c r="W26" s="1" t="s">
        <v>46</v>
      </c>
    </row>
    <row r="27" spans="1:23" x14ac:dyDescent="0.25">
      <c r="A27" t="s">
        <v>36</v>
      </c>
      <c r="B27" t="s">
        <v>37</v>
      </c>
      <c r="C27" s="1" t="str">
        <f t="shared" si="0"/>
        <v>IND - Qualiac</v>
      </c>
      <c r="D27"/>
      <c r="E27"/>
      <c r="F27" s="1" t="str">
        <f t="shared" si="1"/>
        <v xml:space="preserve"> - </v>
      </c>
      <c r="G27"/>
      <c r="H27"/>
      <c r="I27" s="1" t="s">
        <v>38</v>
      </c>
      <c r="J27" s="1" t="s">
        <v>49</v>
      </c>
      <c r="K27" s="1" t="s">
        <v>40</v>
      </c>
      <c r="L27" s="1" t="s">
        <v>41</v>
      </c>
      <c r="M27" s="1" t="s">
        <v>36</v>
      </c>
      <c r="N27" s="1" t="s">
        <v>37</v>
      </c>
      <c r="O27" s="1" t="s">
        <v>60</v>
      </c>
      <c r="P27" s="1" t="s">
        <v>61</v>
      </c>
      <c r="Q27" s="9">
        <v>1841.93</v>
      </c>
      <c r="R27" s="9">
        <v>2158.14</v>
      </c>
      <c r="S27" s="9">
        <v>316.20999999999998</v>
      </c>
      <c r="T27" s="9">
        <v>316.20999999999998</v>
      </c>
      <c r="U27" s="1" t="s">
        <v>44</v>
      </c>
      <c r="V27" s="1" t="s">
        <v>45</v>
      </c>
      <c r="W27" s="1" t="s">
        <v>46</v>
      </c>
    </row>
    <row r="28" spans="1:23" x14ac:dyDescent="0.25">
      <c r="A28" t="s">
        <v>36</v>
      </c>
      <c r="B28" t="s">
        <v>37</v>
      </c>
      <c r="C28" s="1" t="str">
        <f t="shared" si="0"/>
        <v>IND - Qualiac</v>
      </c>
      <c r="D28"/>
      <c r="E28"/>
      <c r="F28" s="1" t="str">
        <f t="shared" si="1"/>
        <v xml:space="preserve"> - </v>
      </c>
      <c r="G28"/>
      <c r="H28"/>
      <c r="I28" s="1" t="s">
        <v>38</v>
      </c>
      <c r="J28" s="1" t="s">
        <v>49</v>
      </c>
      <c r="K28" s="1" t="s">
        <v>40</v>
      </c>
      <c r="L28" s="1" t="s">
        <v>41</v>
      </c>
      <c r="M28" s="1" t="s">
        <v>36</v>
      </c>
      <c r="N28" s="1" t="s">
        <v>37</v>
      </c>
      <c r="O28" s="1" t="s">
        <v>62</v>
      </c>
      <c r="P28" s="1" t="s">
        <v>63</v>
      </c>
      <c r="Q28" s="9">
        <v>1841.93</v>
      </c>
      <c r="R28" s="9">
        <v>1700</v>
      </c>
      <c r="S28" s="9">
        <v>-141.93</v>
      </c>
      <c r="T28" s="9">
        <v>141.93</v>
      </c>
      <c r="U28" s="1" t="s">
        <v>44</v>
      </c>
      <c r="V28" s="1" t="s">
        <v>45</v>
      </c>
      <c r="W28" s="1" t="s">
        <v>46</v>
      </c>
    </row>
    <row r="29" spans="1:23" x14ac:dyDescent="0.25">
      <c r="A29" t="s">
        <v>36</v>
      </c>
      <c r="B29" t="s">
        <v>37</v>
      </c>
      <c r="C29" s="1" t="str">
        <f t="shared" si="0"/>
        <v>IND - Qualiac</v>
      </c>
      <c r="D29"/>
      <c r="E29"/>
      <c r="F29" s="1" t="str">
        <f t="shared" si="1"/>
        <v xml:space="preserve"> - </v>
      </c>
      <c r="G29"/>
      <c r="H29"/>
      <c r="I29" s="1" t="s">
        <v>38</v>
      </c>
      <c r="J29" s="1" t="s">
        <v>39</v>
      </c>
      <c r="K29" s="1" t="s">
        <v>40</v>
      </c>
      <c r="L29" s="1" t="s">
        <v>41</v>
      </c>
      <c r="M29" s="1" t="s">
        <v>36</v>
      </c>
      <c r="N29" s="1" t="s">
        <v>37</v>
      </c>
      <c r="O29" s="1" t="s">
        <v>62</v>
      </c>
      <c r="P29" s="1" t="s">
        <v>63</v>
      </c>
      <c r="Q29" s="9">
        <v>841.93</v>
      </c>
      <c r="R29" s="9">
        <v>895.12</v>
      </c>
      <c r="S29" s="9">
        <v>53.19</v>
      </c>
      <c r="T29" s="9">
        <v>53.19</v>
      </c>
      <c r="U29" s="1" t="s">
        <v>44</v>
      </c>
      <c r="V29" s="1" t="s">
        <v>45</v>
      </c>
      <c r="W29" s="1" t="s">
        <v>46</v>
      </c>
    </row>
    <row r="30" spans="1:23" x14ac:dyDescent="0.25">
      <c r="A30" t="s">
        <v>36</v>
      </c>
      <c r="B30" t="s">
        <v>37</v>
      </c>
      <c r="C30" s="1" t="str">
        <f t="shared" si="0"/>
        <v>IND - Qualiac</v>
      </c>
      <c r="D30"/>
      <c r="E30"/>
      <c r="F30" s="1" t="str">
        <f t="shared" si="1"/>
        <v xml:space="preserve"> - </v>
      </c>
      <c r="G30"/>
      <c r="H30"/>
      <c r="I30" s="1" t="s">
        <v>38</v>
      </c>
      <c r="J30" s="1" t="s">
        <v>47</v>
      </c>
      <c r="K30" s="1" t="s">
        <v>40</v>
      </c>
      <c r="L30" s="1" t="s">
        <v>41</v>
      </c>
      <c r="M30" s="1" t="s">
        <v>36</v>
      </c>
      <c r="N30" s="1" t="s">
        <v>37</v>
      </c>
      <c r="O30" s="1" t="s">
        <v>62</v>
      </c>
      <c r="P30" s="1" t="s">
        <v>63</v>
      </c>
      <c r="Q30" s="9">
        <v>841.93</v>
      </c>
      <c r="R30" s="9">
        <v>1045.58</v>
      </c>
      <c r="S30" s="9">
        <v>203.65</v>
      </c>
      <c r="T30" s="9">
        <v>203.65</v>
      </c>
      <c r="U30" s="1" t="s">
        <v>44</v>
      </c>
      <c r="V30" s="1" t="s">
        <v>45</v>
      </c>
      <c r="W30" s="1" t="s">
        <v>46</v>
      </c>
    </row>
    <row r="31" spans="1:23" x14ac:dyDescent="0.25">
      <c r="A31" t="s">
        <v>36</v>
      </c>
      <c r="B31" t="s">
        <v>37</v>
      </c>
      <c r="C31" s="1" t="str">
        <f t="shared" si="0"/>
        <v>IND - Qualiac</v>
      </c>
      <c r="D31"/>
      <c r="E31"/>
      <c r="F31" s="1" t="str">
        <f t="shared" si="1"/>
        <v xml:space="preserve"> - </v>
      </c>
      <c r="G31"/>
      <c r="H31"/>
      <c r="I31" s="1" t="s">
        <v>38</v>
      </c>
      <c r="J31" s="1" t="s">
        <v>47</v>
      </c>
      <c r="K31" s="1" t="s">
        <v>40</v>
      </c>
      <c r="L31" s="1" t="s">
        <v>41</v>
      </c>
      <c r="M31" s="1" t="s">
        <v>36</v>
      </c>
      <c r="N31" s="1" t="s">
        <v>37</v>
      </c>
      <c r="O31" s="1" t="s">
        <v>64</v>
      </c>
      <c r="P31" s="1" t="s">
        <v>65</v>
      </c>
      <c r="Q31" s="9">
        <v>841.93</v>
      </c>
      <c r="R31" s="9">
        <v>1015.37</v>
      </c>
      <c r="S31" s="9">
        <v>173.44</v>
      </c>
      <c r="T31" s="9">
        <v>173.44</v>
      </c>
      <c r="U31" s="1" t="s">
        <v>44</v>
      </c>
      <c r="V31" s="1" t="s">
        <v>45</v>
      </c>
      <c r="W31" s="1" t="s">
        <v>46</v>
      </c>
    </row>
    <row r="32" spans="1:23" x14ac:dyDescent="0.25">
      <c r="A32" t="s">
        <v>36</v>
      </c>
      <c r="B32" t="s">
        <v>37</v>
      </c>
      <c r="C32" s="1" t="str">
        <f t="shared" si="0"/>
        <v>IND - Qualiac</v>
      </c>
      <c r="D32"/>
      <c r="E32"/>
      <c r="F32" s="1" t="str">
        <f t="shared" si="1"/>
        <v xml:space="preserve"> - </v>
      </c>
      <c r="G32"/>
      <c r="H32"/>
      <c r="I32" s="1" t="s">
        <v>38</v>
      </c>
      <c r="J32" s="1" t="s">
        <v>39</v>
      </c>
      <c r="K32" s="1" t="s">
        <v>40</v>
      </c>
      <c r="L32" s="1" t="s">
        <v>41</v>
      </c>
      <c r="M32" s="1" t="s">
        <v>36</v>
      </c>
      <c r="N32" s="1" t="s">
        <v>37</v>
      </c>
      <c r="O32" s="1" t="s">
        <v>64</v>
      </c>
      <c r="P32" s="1" t="s">
        <v>65</v>
      </c>
      <c r="Q32" s="9">
        <v>841.93</v>
      </c>
      <c r="R32" s="9">
        <v>902.67</v>
      </c>
      <c r="S32" s="9">
        <v>60.74</v>
      </c>
      <c r="T32" s="9">
        <v>60.74</v>
      </c>
      <c r="U32" s="1" t="s">
        <v>44</v>
      </c>
      <c r="V32" s="1" t="s">
        <v>45</v>
      </c>
      <c r="W32" s="1" t="s">
        <v>46</v>
      </c>
    </row>
    <row r="33" spans="1:23" x14ac:dyDescent="0.25">
      <c r="A33" t="s">
        <v>36</v>
      </c>
      <c r="B33" t="s">
        <v>37</v>
      </c>
      <c r="C33" s="1" t="str">
        <f t="shared" si="0"/>
        <v>IND - Qualiac</v>
      </c>
      <c r="D33"/>
      <c r="E33"/>
      <c r="F33" s="1" t="str">
        <f t="shared" si="1"/>
        <v xml:space="preserve"> - </v>
      </c>
      <c r="G33"/>
      <c r="H33"/>
      <c r="I33" s="1" t="s">
        <v>38</v>
      </c>
      <c r="J33" s="1" t="s">
        <v>39</v>
      </c>
      <c r="K33" s="1" t="s">
        <v>40</v>
      </c>
      <c r="L33" s="1" t="s">
        <v>41</v>
      </c>
      <c r="M33" s="1" t="s">
        <v>36</v>
      </c>
      <c r="N33" s="1" t="s">
        <v>37</v>
      </c>
      <c r="O33" s="1" t="s">
        <v>66</v>
      </c>
      <c r="P33" s="1" t="s">
        <v>67</v>
      </c>
      <c r="Q33" s="9">
        <v>841.93</v>
      </c>
      <c r="R33" s="9">
        <v>924.52</v>
      </c>
      <c r="S33" s="9">
        <v>82.59</v>
      </c>
      <c r="T33" s="9">
        <v>82.59</v>
      </c>
      <c r="U33" s="1" t="s">
        <v>44</v>
      </c>
      <c r="V33" s="1" t="s">
        <v>45</v>
      </c>
      <c r="W33" s="1" t="s">
        <v>46</v>
      </c>
    </row>
    <row r="34" spans="1:23" x14ac:dyDescent="0.25">
      <c r="A34" t="s">
        <v>36</v>
      </c>
      <c r="B34" t="s">
        <v>37</v>
      </c>
      <c r="C34" s="1" t="str">
        <f t="shared" si="0"/>
        <v>IND - Qualiac</v>
      </c>
      <c r="D34"/>
      <c r="E34"/>
      <c r="F34" s="1" t="str">
        <f t="shared" si="1"/>
        <v xml:space="preserve"> - </v>
      </c>
      <c r="G34"/>
      <c r="H34"/>
      <c r="I34" s="1" t="s">
        <v>38</v>
      </c>
      <c r="J34" s="1" t="s">
        <v>47</v>
      </c>
      <c r="K34" s="1" t="s">
        <v>40</v>
      </c>
      <c r="L34" s="1" t="s">
        <v>41</v>
      </c>
      <c r="M34" s="1" t="s">
        <v>36</v>
      </c>
      <c r="N34" s="1" t="s">
        <v>37</v>
      </c>
      <c r="O34" s="1" t="s">
        <v>66</v>
      </c>
      <c r="P34" s="1" t="s">
        <v>67</v>
      </c>
      <c r="Q34" s="9">
        <v>841.93</v>
      </c>
      <c r="R34" s="9">
        <v>1015.37</v>
      </c>
      <c r="S34" s="9">
        <v>173.44</v>
      </c>
      <c r="T34" s="9">
        <v>173.44</v>
      </c>
      <c r="U34" s="1" t="s">
        <v>44</v>
      </c>
      <c r="V34" s="1" t="s">
        <v>45</v>
      </c>
      <c r="W34" s="1" t="s">
        <v>46</v>
      </c>
    </row>
    <row r="35" spans="1:23" x14ac:dyDescent="0.25">
      <c r="A35" t="s">
        <v>36</v>
      </c>
      <c r="B35" t="s">
        <v>37</v>
      </c>
      <c r="C35" s="1" t="str">
        <f t="shared" si="0"/>
        <v>IND - Qualiac</v>
      </c>
      <c r="D35"/>
      <c r="E35"/>
      <c r="F35" s="1" t="str">
        <f t="shared" si="1"/>
        <v xml:space="preserve"> - </v>
      </c>
      <c r="G35"/>
      <c r="H35"/>
      <c r="I35" s="1" t="s">
        <v>38</v>
      </c>
      <c r="J35" s="1" t="s">
        <v>39</v>
      </c>
      <c r="K35" s="1" t="s">
        <v>40</v>
      </c>
      <c r="L35" s="1" t="s">
        <v>41</v>
      </c>
      <c r="M35" s="1" t="s">
        <v>36</v>
      </c>
      <c r="N35" s="1" t="s">
        <v>37</v>
      </c>
      <c r="O35" s="1" t="s">
        <v>68</v>
      </c>
      <c r="P35" s="1" t="s">
        <v>69</v>
      </c>
      <c r="Q35" s="9">
        <v>841.93</v>
      </c>
      <c r="R35" s="9">
        <v>905.1</v>
      </c>
      <c r="S35" s="9">
        <v>63.17</v>
      </c>
      <c r="T35" s="9">
        <v>63.17</v>
      </c>
      <c r="U35" s="1" t="s">
        <v>44</v>
      </c>
      <c r="V35" s="1" t="s">
        <v>45</v>
      </c>
      <c r="W35" s="1" t="s">
        <v>46</v>
      </c>
    </row>
    <row r="36" spans="1:23" x14ac:dyDescent="0.25">
      <c r="A36" t="s">
        <v>36</v>
      </c>
      <c r="B36" t="s">
        <v>37</v>
      </c>
      <c r="C36" s="1" t="str">
        <f t="shared" si="0"/>
        <v>IND - Qualiac</v>
      </c>
      <c r="D36"/>
      <c r="E36"/>
      <c r="F36" s="1" t="str">
        <f t="shared" si="1"/>
        <v xml:space="preserve"> - </v>
      </c>
      <c r="G36"/>
      <c r="H36"/>
      <c r="I36" s="1" t="s">
        <v>38</v>
      </c>
      <c r="J36" s="1" t="s">
        <v>47</v>
      </c>
      <c r="K36" s="1" t="s">
        <v>40</v>
      </c>
      <c r="L36" s="1" t="s">
        <v>41</v>
      </c>
      <c r="M36" s="1" t="s">
        <v>36</v>
      </c>
      <c r="N36" s="1" t="s">
        <v>37</v>
      </c>
      <c r="O36" s="1" t="s">
        <v>68</v>
      </c>
      <c r="P36" s="1" t="s">
        <v>69</v>
      </c>
      <c r="Q36" s="9">
        <v>841.93</v>
      </c>
      <c r="R36" s="9">
        <v>1015.37</v>
      </c>
      <c r="S36" s="9">
        <v>173.44</v>
      </c>
      <c r="T36" s="9">
        <v>173.44</v>
      </c>
      <c r="U36" s="1" t="s">
        <v>44</v>
      </c>
      <c r="V36" s="1" t="s">
        <v>45</v>
      </c>
      <c r="W36" s="1" t="s">
        <v>46</v>
      </c>
    </row>
    <row r="37" spans="1:23" x14ac:dyDescent="0.25">
      <c r="A37" t="s">
        <v>36</v>
      </c>
      <c r="B37" t="s">
        <v>37</v>
      </c>
      <c r="C37" s="1" t="str">
        <f t="shared" si="0"/>
        <v>IND - Qualiac</v>
      </c>
      <c r="D37"/>
      <c r="E37"/>
      <c r="F37" s="1" t="str">
        <f t="shared" si="1"/>
        <v xml:space="preserve"> - </v>
      </c>
      <c r="G37"/>
      <c r="H37"/>
      <c r="I37" s="1" t="s">
        <v>38</v>
      </c>
      <c r="J37" s="1" t="s">
        <v>39</v>
      </c>
      <c r="K37" s="1" t="s">
        <v>40</v>
      </c>
      <c r="L37" s="1" t="s">
        <v>41</v>
      </c>
      <c r="M37" s="1" t="s">
        <v>36</v>
      </c>
      <c r="N37" s="1" t="s">
        <v>37</v>
      </c>
      <c r="O37" s="1" t="s">
        <v>70</v>
      </c>
      <c r="P37" s="1" t="s">
        <v>71</v>
      </c>
      <c r="Q37" s="9">
        <v>841.93</v>
      </c>
      <c r="R37" s="9">
        <v>841.95</v>
      </c>
      <c r="S37" s="9">
        <v>0.02</v>
      </c>
      <c r="T37" s="9">
        <v>0.02</v>
      </c>
      <c r="U37" s="1" t="s">
        <v>44</v>
      </c>
      <c r="V37" s="1" t="s">
        <v>45</v>
      </c>
      <c r="W37" s="1" t="s">
        <v>46</v>
      </c>
    </row>
    <row r="38" spans="1:23" x14ac:dyDescent="0.25">
      <c r="A38" t="s">
        <v>36</v>
      </c>
      <c r="B38" t="s">
        <v>37</v>
      </c>
      <c r="C38" s="1" t="str">
        <f t="shared" si="0"/>
        <v>IND - Qualiac</v>
      </c>
      <c r="D38"/>
      <c r="E38"/>
      <c r="F38" s="1" t="str">
        <f t="shared" si="1"/>
        <v xml:space="preserve"> - </v>
      </c>
      <c r="G38"/>
      <c r="H38"/>
      <c r="I38" s="1" t="s">
        <v>38</v>
      </c>
      <c r="J38" s="1" t="s">
        <v>47</v>
      </c>
      <c r="K38" s="1" t="s">
        <v>40</v>
      </c>
      <c r="L38" s="1" t="s">
        <v>41</v>
      </c>
      <c r="M38" s="1" t="s">
        <v>36</v>
      </c>
      <c r="N38" s="1" t="s">
        <v>37</v>
      </c>
      <c r="O38" s="1" t="s">
        <v>70</v>
      </c>
      <c r="P38" s="1" t="s">
        <v>71</v>
      </c>
      <c r="Q38" s="9">
        <v>841.93</v>
      </c>
      <c r="R38" s="9">
        <v>1015.37</v>
      </c>
      <c r="S38" s="9">
        <v>173.44</v>
      </c>
      <c r="T38" s="9">
        <v>173.44</v>
      </c>
      <c r="U38" s="1" t="s">
        <v>44</v>
      </c>
      <c r="V38" s="1" t="s">
        <v>45</v>
      </c>
      <c r="W38" s="1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ELEFA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2018-08-27T12:49:38Z</dcterms:modified>
</cp:coreProperties>
</file>